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\Desktop\pagina DSP\Modelo SIR actualizado\"/>
    </mc:Choice>
  </mc:AlternateContent>
  <xr:revisionPtr revIDLastSave="0" documentId="13_ncr:1_{75EB037A-A360-4A86-BEC3-987458975FDE}" xr6:coauthVersionLast="44" xr6:coauthVersionMax="44" xr10:uidLastSave="{00000000-0000-0000-0000-000000000000}"/>
  <bookViews>
    <workbookView xWindow="960" yWindow="405" windowWidth="23775" windowHeight="13095" xr2:uid="{72F41BC5-2175-4285-BCAC-1C2F0FA3611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" i="1" l="1"/>
  <c r="S4" i="1"/>
  <c r="Q4" i="1"/>
  <c r="P4" i="1" l="1"/>
  <c r="M7" i="1" l="1"/>
  <c r="I4" i="1" l="1"/>
  <c r="H4" i="1"/>
  <c r="D4" i="1" l="1"/>
  <c r="E4" i="1"/>
  <c r="G4" i="1" l="1"/>
  <c r="B4" i="1" l="1"/>
  <c r="C4" i="1"/>
  <c r="P5" i="1" l="1"/>
  <c r="Q5" i="1"/>
  <c r="R5" i="1"/>
  <c r="S5" i="1"/>
  <c r="G5" i="1"/>
  <c r="H5" i="1"/>
  <c r="D5" i="1" s="1"/>
  <c r="I5" i="1"/>
  <c r="E5" i="1" s="1"/>
  <c r="B5" i="1" l="1"/>
  <c r="C5" i="1"/>
  <c r="P6" i="1" l="1"/>
  <c r="Q6" i="1"/>
  <c r="R6" i="1"/>
  <c r="S6" i="1"/>
  <c r="G6" i="1"/>
  <c r="H6" i="1"/>
  <c r="D6" i="1" s="1"/>
  <c r="I6" i="1"/>
  <c r="E6" i="1" s="1"/>
  <c r="C6" i="1" l="1"/>
  <c r="B6" i="1"/>
  <c r="H7" i="1" l="1"/>
  <c r="D7" i="1" s="1"/>
  <c r="Q7" i="1"/>
  <c r="R7" i="1"/>
  <c r="S7" i="1"/>
  <c r="I7" i="1"/>
  <c r="E7" i="1" s="1"/>
  <c r="P7" i="1"/>
  <c r="G7" i="1"/>
  <c r="B7" i="1" s="1"/>
  <c r="C7" i="1" l="1"/>
  <c r="G8" i="1"/>
  <c r="B8" i="1" s="1"/>
  <c r="H8" i="1"/>
  <c r="D8" i="1" s="1"/>
  <c r="I8" i="1"/>
  <c r="E8" i="1" s="1"/>
  <c r="P8" i="1" l="1"/>
  <c r="S8" i="1"/>
  <c r="Q8" i="1"/>
  <c r="R8" i="1"/>
  <c r="C8" i="1"/>
  <c r="P9" i="1" l="1"/>
  <c r="Q9" i="1"/>
  <c r="R9" i="1"/>
  <c r="S9" i="1"/>
  <c r="G9" i="1"/>
  <c r="B9" i="1" s="1"/>
  <c r="I9" i="1"/>
  <c r="H9" i="1"/>
  <c r="D9" i="1" s="1"/>
  <c r="E9" i="1"/>
  <c r="C9" i="1" l="1"/>
  <c r="P10" i="1" l="1"/>
  <c r="R10" i="1"/>
  <c r="S10" i="1"/>
  <c r="Q10" i="1"/>
  <c r="G10" i="1"/>
  <c r="B10" i="1" s="1"/>
  <c r="H10" i="1"/>
  <c r="D10" i="1" s="1"/>
  <c r="I10" i="1"/>
  <c r="E10" i="1" s="1"/>
  <c r="C10" i="1" l="1"/>
  <c r="P11" i="1"/>
  <c r="Q11" i="1"/>
  <c r="R11" i="1"/>
  <c r="S11" i="1"/>
  <c r="I11" i="1"/>
  <c r="E11" i="1" s="1"/>
  <c r="G11" i="1"/>
  <c r="H11" i="1"/>
  <c r="D11" i="1" s="1"/>
  <c r="B11" i="1" l="1"/>
  <c r="C11" i="1"/>
  <c r="P12" i="1" l="1"/>
  <c r="Q12" i="1"/>
  <c r="R12" i="1"/>
  <c r="S12" i="1"/>
  <c r="G12" i="1"/>
  <c r="H12" i="1"/>
  <c r="D12" i="1" s="1"/>
  <c r="I12" i="1"/>
  <c r="E12" i="1" s="1"/>
  <c r="B12" i="1" l="1"/>
  <c r="C12" i="1"/>
  <c r="P13" i="1" l="1"/>
  <c r="Q13" i="1"/>
  <c r="R13" i="1"/>
  <c r="S13" i="1"/>
  <c r="H13" i="1"/>
  <c r="D13" i="1" s="1"/>
  <c r="G13" i="1"/>
  <c r="I13" i="1"/>
  <c r="E13" i="1" s="1"/>
  <c r="B13" i="1" l="1"/>
  <c r="C13" i="1"/>
  <c r="P14" i="1" l="1"/>
  <c r="R14" i="1"/>
  <c r="S14" i="1"/>
  <c r="Q14" i="1"/>
  <c r="I14" i="1"/>
  <c r="E14" i="1" s="1"/>
  <c r="H14" i="1"/>
  <c r="D14" i="1" s="1"/>
  <c r="G14" i="1"/>
  <c r="C14" i="1" l="1"/>
  <c r="B14" i="1"/>
  <c r="S15" i="1" l="1"/>
  <c r="Q15" i="1"/>
  <c r="R15" i="1"/>
  <c r="P15" i="1"/>
  <c r="G15" i="1"/>
  <c r="H15" i="1"/>
  <c r="D15" i="1" s="1"/>
  <c r="I15" i="1"/>
  <c r="E15" i="1" s="1"/>
  <c r="C15" i="1" l="1"/>
  <c r="B15" i="1"/>
  <c r="Q16" i="1" l="1"/>
  <c r="R16" i="1"/>
  <c r="S16" i="1"/>
  <c r="P16" i="1"/>
  <c r="G16" i="1"/>
  <c r="I16" i="1"/>
  <c r="E16" i="1" s="1"/>
  <c r="H16" i="1"/>
  <c r="D16" i="1" s="1"/>
  <c r="B16" i="1" l="1"/>
  <c r="C16" i="1"/>
  <c r="P17" i="1" l="1"/>
  <c r="Q17" i="1"/>
  <c r="R17" i="1"/>
  <c r="S17" i="1"/>
  <c r="H17" i="1"/>
  <c r="D17" i="1" s="1"/>
  <c r="G17" i="1"/>
  <c r="I17" i="1"/>
  <c r="E17" i="1" s="1"/>
  <c r="B17" i="1" l="1"/>
  <c r="C17" i="1"/>
  <c r="P18" i="1" l="1"/>
  <c r="Q18" i="1"/>
  <c r="R18" i="1"/>
  <c r="S18" i="1"/>
  <c r="H18" i="1"/>
  <c r="D18" i="1" s="1"/>
  <c r="I18" i="1"/>
  <c r="E18" i="1" s="1"/>
  <c r="G18" i="1"/>
  <c r="B18" i="1" s="1"/>
  <c r="C18" i="1" l="1"/>
  <c r="P19" i="1" l="1"/>
  <c r="S19" i="1"/>
  <c r="Q19" i="1"/>
  <c r="R19" i="1"/>
  <c r="H19" i="1"/>
  <c r="D19" i="1" s="1"/>
  <c r="I19" i="1"/>
  <c r="E19" i="1" s="1"/>
  <c r="G19" i="1"/>
  <c r="B19" i="1" s="1"/>
  <c r="C19" i="1" l="1"/>
  <c r="P20" i="1" l="1"/>
  <c r="Q20" i="1"/>
  <c r="R20" i="1"/>
  <c r="S20" i="1"/>
  <c r="I20" i="1"/>
  <c r="E20" i="1" s="1"/>
  <c r="G20" i="1"/>
  <c r="B20" i="1" s="1"/>
  <c r="H20" i="1"/>
  <c r="D20" i="1" s="1"/>
  <c r="C20" i="1" l="1"/>
  <c r="I21" i="1"/>
  <c r="E21" i="1" s="1"/>
  <c r="P21" i="1" l="1"/>
  <c r="Q21" i="1"/>
  <c r="R21" i="1"/>
  <c r="S21" i="1"/>
  <c r="G21" i="1"/>
  <c r="B21" i="1" s="1"/>
  <c r="H21" i="1"/>
  <c r="D21" i="1" s="1"/>
  <c r="C21" i="1" l="1"/>
  <c r="Q22" i="1"/>
  <c r="R22" i="1"/>
  <c r="S22" i="1"/>
  <c r="P22" i="1"/>
  <c r="I22" i="1"/>
  <c r="E22" i="1" s="1"/>
  <c r="H22" i="1"/>
  <c r="D22" i="1" s="1"/>
  <c r="G22" i="1"/>
  <c r="C22" i="1" l="1"/>
  <c r="B22" i="1"/>
  <c r="Q23" i="1" l="1"/>
  <c r="R23" i="1"/>
  <c r="S23" i="1"/>
  <c r="P23" i="1"/>
  <c r="I23" i="1"/>
  <c r="E23" i="1" s="1"/>
  <c r="H23" i="1"/>
  <c r="D23" i="1" s="1"/>
  <c r="G23" i="1"/>
  <c r="B23" i="1" s="1"/>
  <c r="C23" i="1" l="1"/>
  <c r="P24" i="1" l="1"/>
  <c r="Q24" i="1"/>
  <c r="R24" i="1"/>
  <c r="S24" i="1"/>
  <c r="G24" i="1"/>
  <c r="H24" i="1"/>
  <c r="D24" i="1" s="1"/>
  <c r="I24" i="1"/>
  <c r="E24" i="1" s="1"/>
  <c r="C24" i="1" l="1"/>
  <c r="B24" i="1"/>
  <c r="Q25" i="1" l="1"/>
  <c r="R25" i="1"/>
  <c r="S25" i="1"/>
  <c r="P25" i="1"/>
  <c r="I25" i="1"/>
  <c r="E25" i="1" s="1"/>
  <c r="H25" i="1"/>
  <c r="D25" i="1" s="1"/>
  <c r="G25" i="1"/>
  <c r="C25" i="1" l="1"/>
  <c r="H26" i="1"/>
  <c r="D26" i="1" s="1"/>
  <c r="I26" i="1"/>
  <c r="E26" i="1" s="1"/>
  <c r="B25" i="1"/>
  <c r="R26" i="1" l="1"/>
  <c r="S26" i="1"/>
  <c r="Q26" i="1"/>
  <c r="P26" i="1"/>
  <c r="G26" i="1"/>
  <c r="C26" i="1" l="1"/>
  <c r="H27" i="1"/>
  <c r="D27" i="1" s="1"/>
  <c r="B26" i="1"/>
  <c r="Q27" i="1" l="1"/>
  <c r="R27" i="1"/>
  <c r="S27" i="1"/>
  <c r="P27" i="1"/>
  <c r="I27" i="1"/>
  <c r="E27" i="1" s="1"/>
  <c r="G27" i="1"/>
  <c r="C27" i="1" l="1"/>
  <c r="H28" i="1"/>
  <c r="D28" i="1" s="1"/>
  <c r="I28" i="1"/>
  <c r="E28" i="1" s="1"/>
  <c r="B27" i="1"/>
  <c r="G28" i="1" s="1"/>
  <c r="Q28" i="1" l="1"/>
  <c r="R28" i="1"/>
  <c r="S28" i="1"/>
  <c r="P28" i="1"/>
  <c r="B28" i="1"/>
  <c r="C28" i="1"/>
  <c r="P29" i="1" l="1"/>
  <c r="Q29" i="1"/>
  <c r="R29" i="1"/>
  <c r="S29" i="1"/>
  <c r="H29" i="1"/>
  <c r="D29" i="1" s="1"/>
  <c r="I29" i="1"/>
  <c r="E29" i="1" s="1"/>
  <c r="G29" i="1"/>
  <c r="B29" i="1" s="1"/>
  <c r="C29" i="1" l="1"/>
  <c r="P30" i="1" l="1"/>
  <c r="R30" i="1"/>
  <c r="S30" i="1"/>
  <c r="Q30" i="1"/>
  <c r="G30" i="1"/>
  <c r="H30" i="1"/>
  <c r="D30" i="1" s="1"/>
  <c r="I30" i="1"/>
  <c r="E30" i="1" s="1"/>
  <c r="C30" i="1" l="1"/>
  <c r="B30" i="1"/>
  <c r="S31" i="1" l="1"/>
  <c r="Q31" i="1"/>
  <c r="R31" i="1"/>
  <c r="P31" i="1"/>
  <c r="H31" i="1"/>
  <c r="D31" i="1" s="1"/>
  <c r="I31" i="1"/>
  <c r="E31" i="1" s="1"/>
  <c r="G31" i="1"/>
  <c r="B31" i="1" l="1"/>
  <c r="C31" i="1"/>
  <c r="P32" i="1" l="1"/>
  <c r="Q32" i="1"/>
  <c r="R32" i="1"/>
  <c r="S32" i="1"/>
  <c r="G32" i="1"/>
  <c r="I32" i="1"/>
  <c r="E32" i="1" s="1"/>
  <c r="H32" i="1"/>
  <c r="D32" i="1" s="1"/>
  <c r="C32" i="1" l="1"/>
  <c r="B32" i="1"/>
  <c r="Q33" i="1" l="1"/>
  <c r="R33" i="1"/>
  <c r="S33" i="1"/>
  <c r="P33" i="1"/>
  <c r="H33" i="1"/>
  <c r="D33" i="1" s="1"/>
  <c r="I33" i="1"/>
  <c r="E33" i="1" s="1"/>
  <c r="G33" i="1"/>
  <c r="C33" i="1" l="1"/>
  <c r="B33" i="1"/>
  <c r="Q34" i="1" l="1"/>
  <c r="R34" i="1"/>
  <c r="S34" i="1"/>
  <c r="P34" i="1"/>
  <c r="I34" i="1"/>
  <c r="E34" i="1" s="1"/>
  <c r="G34" i="1"/>
  <c r="H34" i="1"/>
  <c r="D34" i="1" s="1"/>
  <c r="B34" i="1" l="1"/>
  <c r="C34" i="1"/>
  <c r="P35" i="1" l="1"/>
  <c r="S35" i="1"/>
  <c r="Q35" i="1"/>
  <c r="R35" i="1"/>
  <c r="I35" i="1"/>
  <c r="E35" i="1" s="1"/>
  <c r="G35" i="1"/>
  <c r="H35" i="1"/>
  <c r="D35" i="1" s="1"/>
  <c r="B35" i="1" l="1"/>
  <c r="C35" i="1"/>
  <c r="P36" i="1" l="1"/>
  <c r="Q36" i="1"/>
  <c r="R36" i="1"/>
  <c r="S36" i="1"/>
  <c r="G36" i="1"/>
  <c r="I36" i="1"/>
  <c r="E36" i="1" s="1"/>
  <c r="H36" i="1"/>
  <c r="D36" i="1" s="1"/>
  <c r="B36" i="1"/>
  <c r="C36" i="1" l="1"/>
  <c r="P37" i="1" l="1"/>
  <c r="Q37" i="1"/>
  <c r="R37" i="1"/>
  <c r="S37" i="1"/>
  <c r="G37" i="1"/>
  <c r="H37" i="1"/>
  <c r="D37" i="1" s="1"/>
  <c r="I37" i="1"/>
  <c r="E37" i="1" s="1"/>
  <c r="B37" i="1"/>
  <c r="C37" i="1" l="1"/>
  <c r="P38" i="1" l="1"/>
  <c r="Q38" i="1"/>
  <c r="R38" i="1"/>
  <c r="S38" i="1"/>
  <c r="H38" i="1"/>
  <c r="D38" i="1" s="1"/>
  <c r="I38" i="1"/>
  <c r="E38" i="1" s="1"/>
  <c r="G38" i="1"/>
  <c r="B38" i="1" l="1"/>
  <c r="C38" i="1"/>
  <c r="P39" i="1" l="1"/>
  <c r="Q39" i="1"/>
  <c r="S39" i="1"/>
  <c r="R39" i="1"/>
  <c r="H39" i="1"/>
  <c r="D39" i="1" s="1"/>
  <c r="I39" i="1"/>
  <c r="E39" i="1" s="1"/>
  <c r="G39" i="1"/>
  <c r="C39" i="1" s="1"/>
  <c r="H40" i="1" l="1"/>
  <c r="D40" i="1" s="1"/>
  <c r="I40" i="1"/>
  <c r="E40" i="1" s="1"/>
  <c r="B39" i="1"/>
  <c r="R40" i="1" s="1"/>
  <c r="S40" i="1" l="1"/>
  <c r="Q40" i="1"/>
  <c r="G40" i="1"/>
  <c r="C40" i="1" s="1"/>
  <c r="I41" i="1" s="1"/>
  <c r="E41" i="1" s="1"/>
  <c r="P40" i="1"/>
  <c r="B40" i="1"/>
  <c r="H41" i="1" l="1"/>
  <c r="D41" i="1" s="1"/>
  <c r="G41" i="1"/>
  <c r="Q41" i="1"/>
  <c r="R41" i="1"/>
  <c r="S41" i="1"/>
  <c r="P41" i="1"/>
  <c r="B41" i="1"/>
  <c r="C41" i="1"/>
  <c r="P42" i="1" l="1"/>
  <c r="R42" i="1"/>
  <c r="S42" i="1"/>
  <c r="Q42" i="1"/>
  <c r="G42" i="1"/>
  <c r="I42" i="1"/>
  <c r="E42" i="1" s="1"/>
  <c r="H42" i="1"/>
  <c r="D42" i="1" s="1"/>
  <c r="B42" i="1" l="1"/>
  <c r="C42" i="1"/>
  <c r="P43" i="1" l="1"/>
  <c r="Q43" i="1"/>
  <c r="R43" i="1"/>
  <c r="S43" i="1"/>
  <c r="H43" i="1"/>
  <c r="D43" i="1" s="1"/>
  <c r="G43" i="1"/>
  <c r="B43" i="1" s="1"/>
  <c r="I43" i="1"/>
  <c r="E43" i="1" s="1"/>
  <c r="C43" i="1" l="1"/>
  <c r="H44" i="1"/>
  <c r="D44" i="1" s="1"/>
  <c r="P44" i="1" l="1"/>
  <c r="Q44" i="1"/>
  <c r="R44" i="1"/>
  <c r="S44" i="1"/>
  <c r="I44" i="1"/>
  <c r="E44" i="1" s="1"/>
  <c r="G44" i="1"/>
  <c r="B44" i="1" s="1"/>
  <c r="C44" i="1" l="1"/>
  <c r="G45" i="1"/>
  <c r="B45" i="1" s="1"/>
  <c r="P45" i="1"/>
  <c r="I45" i="1"/>
  <c r="E45" i="1" s="1"/>
  <c r="H45" i="1"/>
  <c r="D45" i="1" s="1"/>
  <c r="Q45" i="1" l="1"/>
  <c r="R45" i="1"/>
  <c r="S45" i="1"/>
  <c r="C45" i="1"/>
  <c r="P46" i="1" l="1"/>
  <c r="R46" i="1"/>
  <c r="S46" i="1"/>
  <c r="Q46" i="1"/>
  <c r="I46" i="1"/>
  <c r="E46" i="1" s="1"/>
  <c r="G46" i="1"/>
  <c r="B46" i="1" s="1"/>
  <c r="H46" i="1"/>
  <c r="D46" i="1" s="1"/>
  <c r="C46" i="1" l="1"/>
  <c r="I47" i="1"/>
  <c r="E47" i="1" s="1"/>
  <c r="H47" i="1"/>
  <c r="D47" i="1" s="1"/>
  <c r="G47" i="1"/>
  <c r="B47" i="1" s="1"/>
  <c r="P47" i="1" l="1"/>
  <c r="S47" i="1"/>
  <c r="Q47" i="1"/>
  <c r="R47" i="1"/>
  <c r="C47" i="1"/>
  <c r="G48" i="1" l="1"/>
  <c r="B48" i="1" s="1"/>
  <c r="Q48" i="1"/>
  <c r="R48" i="1"/>
  <c r="S48" i="1"/>
  <c r="I48" i="1"/>
  <c r="E48" i="1" s="1"/>
  <c r="P48" i="1"/>
  <c r="H48" i="1"/>
  <c r="D48" i="1" l="1"/>
  <c r="C48" i="1"/>
  <c r="Q49" i="1" l="1"/>
  <c r="R49" i="1"/>
  <c r="S49" i="1"/>
  <c r="P49" i="1"/>
  <c r="I49" i="1"/>
  <c r="E49" i="1" s="1"/>
  <c r="H49" i="1"/>
  <c r="D49" i="1" s="1"/>
  <c r="G49" i="1"/>
  <c r="B49" i="1" l="1"/>
  <c r="C49" i="1"/>
  <c r="Q50" i="1" l="1"/>
  <c r="R50" i="1"/>
  <c r="S50" i="1"/>
  <c r="P50" i="1"/>
  <c r="I50" i="1"/>
  <c r="E50" i="1" s="1"/>
  <c r="G50" i="1"/>
  <c r="H50" i="1"/>
  <c r="D50" i="1" s="1"/>
  <c r="B50" i="1"/>
  <c r="C50" i="1" l="1"/>
  <c r="S51" i="1" l="1"/>
  <c r="Q51" i="1"/>
  <c r="R51" i="1"/>
  <c r="P51" i="1"/>
  <c r="H51" i="1"/>
  <c r="D51" i="1" s="1"/>
  <c r="G51" i="1"/>
  <c r="B51" i="1" s="1"/>
  <c r="I51" i="1"/>
  <c r="E51" i="1" s="1"/>
  <c r="C51" i="1" l="1"/>
  <c r="G52" i="1"/>
  <c r="B52" i="1" s="1"/>
  <c r="I52" i="1"/>
  <c r="E52" i="1" s="1"/>
  <c r="P52" i="1" l="1"/>
  <c r="Q52" i="1"/>
  <c r="R52" i="1"/>
  <c r="S52" i="1"/>
  <c r="H52" i="1"/>
  <c r="D52" i="1" s="1"/>
  <c r="C52" i="1" l="1"/>
  <c r="P53" i="1" s="1"/>
  <c r="I53" i="1" l="1"/>
  <c r="E53" i="1" s="1"/>
  <c r="S53" i="1"/>
  <c r="R53" i="1"/>
  <c r="Q53" i="1"/>
  <c r="G53" i="1"/>
  <c r="B53" i="1" s="1"/>
  <c r="H53" i="1"/>
  <c r="D53" i="1" s="1"/>
  <c r="C53" i="1" l="1"/>
  <c r="G54" i="1" l="1"/>
  <c r="R54" i="1"/>
  <c r="H54" i="1"/>
  <c r="D54" i="1" s="1"/>
  <c r="I54" i="1"/>
  <c r="E54" i="1" s="1"/>
  <c r="Q54" i="1"/>
  <c r="S54" i="1"/>
  <c r="P54" i="1"/>
  <c r="B54" i="1" l="1"/>
  <c r="C54" i="1"/>
  <c r="Q55" i="1" l="1"/>
  <c r="R55" i="1"/>
  <c r="G55" i="1"/>
  <c r="I55" i="1"/>
  <c r="E55" i="1" s="1"/>
  <c r="S55" i="1"/>
  <c r="P55" i="1"/>
  <c r="H55" i="1"/>
  <c r="D55" i="1" s="1"/>
  <c r="C55" i="1"/>
  <c r="B55" i="1"/>
  <c r="Q56" i="1" l="1"/>
  <c r="P56" i="1"/>
  <c r="H56" i="1"/>
  <c r="D56" i="1" s="1"/>
  <c r="S56" i="1"/>
  <c r="R56" i="1"/>
  <c r="G56" i="1"/>
  <c r="I56" i="1"/>
  <c r="E56" i="1" s="1"/>
  <c r="B56" i="1" l="1"/>
  <c r="C56" i="1"/>
  <c r="S57" i="1" l="1"/>
  <c r="Q57" i="1"/>
  <c r="I57" i="1"/>
  <c r="E57" i="1" s="1"/>
  <c r="G57" i="1"/>
  <c r="R57" i="1"/>
  <c r="P57" i="1"/>
  <c r="H57" i="1"/>
  <c r="D57" i="1" s="1"/>
  <c r="C57" i="1" l="1"/>
  <c r="B57" i="1"/>
  <c r="Q58" i="1" l="1"/>
  <c r="H58" i="1"/>
  <c r="D58" i="1" s="1"/>
  <c r="G58" i="1"/>
  <c r="R58" i="1"/>
  <c r="P58" i="1"/>
  <c r="I58" i="1"/>
  <c r="E58" i="1" s="1"/>
  <c r="S58" i="1"/>
  <c r="C58" i="1" l="1"/>
  <c r="B58" i="1"/>
  <c r="Q59" i="1" l="1"/>
  <c r="R59" i="1"/>
  <c r="G59" i="1"/>
  <c r="P59" i="1"/>
  <c r="H59" i="1"/>
  <c r="D59" i="1" s="1"/>
  <c r="S59" i="1"/>
  <c r="I59" i="1"/>
  <c r="E59" i="1" s="1"/>
  <c r="B59" i="1" l="1"/>
  <c r="C59" i="1"/>
  <c r="S60" i="1" l="1"/>
  <c r="I60" i="1"/>
  <c r="E60" i="1" s="1"/>
  <c r="Q60" i="1"/>
  <c r="R60" i="1"/>
  <c r="G60" i="1"/>
  <c r="P60" i="1"/>
  <c r="H60" i="1"/>
  <c r="D60" i="1" s="1"/>
  <c r="C60" i="1" l="1"/>
  <c r="B60" i="1"/>
  <c r="Q61" i="1" l="1"/>
  <c r="S61" i="1"/>
  <c r="G61" i="1"/>
  <c r="R61" i="1"/>
  <c r="P61" i="1"/>
  <c r="I61" i="1"/>
  <c r="E61" i="1" s="1"/>
  <c r="H61" i="1"/>
  <c r="D61" i="1" s="1"/>
  <c r="C61" i="1" l="1"/>
  <c r="B61" i="1"/>
  <c r="R62" i="1" l="1"/>
  <c r="H62" i="1"/>
  <c r="D62" i="1" s="1"/>
  <c r="S62" i="1"/>
  <c r="Q62" i="1"/>
  <c r="P62" i="1"/>
  <c r="G62" i="1"/>
  <c r="I62" i="1"/>
  <c r="E62" i="1" s="1"/>
  <c r="B62" i="1" l="1"/>
  <c r="C62" i="1"/>
  <c r="S63" i="1" l="1"/>
  <c r="P63" i="1"/>
  <c r="G63" i="1"/>
  <c r="Q63" i="1"/>
  <c r="H63" i="1"/>
  <c r="D63" i="1" s="1"/>
  <c r="R63" i="1"/>
  <c r="I63" i="1"/>
  <c r="E63" i="1" s="1"/>
  <c r="B63" i="1" l="1"/>
  <c r="C63" i="1"/>
  <c r="R64" i="1" l="1"/>
  <c r="P64" i="1"/>
  <c r="H64" i="1"/>
  <c r="D64" i="1" s="1"/>
  <c r="Q64" i="1"/>
  <c r="S64" i="1"/>
  <c r="G64" i="1"/>
  <c r="B64" i="1" s="1"/>
  <c r="I64" i="1"/>
  <c r="E64" i="1" s="1"/>
  <c r="C64" i="1" l="1"/>
  <c r="P65" i="1" l="1"/>
  <c r="H65" i="1"/>
  <c r="D65" i="1" s="1"/>
  <c r="Q65" i="1"/>
  <c r="S65" i="1"/>
  <c r="I65" i="1"/>
  <c r="E65" i="1" s="1"/>
  <c r="R65" i="1"/>
  <c r="G65" i="1"/>
  <c r="C65" i="1" l="1"/>
  <c r="B65" i="1"/>
  <c r="Q66" i="1" l="1"/>
  <c r="H66" i="1"/>
  <c r="D66" i="1" s="1"/>
  <c r="I66" i="1"/>
  <c r="E66" i="1" s="1"/>
  <c r="R66" i="1"/>
  <c r="P66" i="1"/>
  <c r="G66" i="1"/>
  <c r="C66" i="1" s="1"/>
  <c r="H67" i="1" s="1"/>
  <c r="D67" i="1" s="1"/>
  <c r="S66" i="1"/>
  <c r="I67" i="1" l="1"/>
  <c r="E67" i="1" s="1"/>
  <c r="B66" i="1"/>
  <c r="S67" i="1" l="1"/>
  <c r="P67" i="1"/>
  <c r="R67" i="1"/>
  <c r="G67" i="1"/>
  <c r="Q67" i="1"/>
  <c r="B67" i="1" l="1"/>
  <c r="C67" i="1"/>
  <c r="R68" i="1" l="1"/>
  <c r="P68" i="1"/>
  <c r="H68" i="1"/>
  <c r="D68" i="1" s="1"/>
  <c r="Q68" i="1"/>
  <c r="S68" i="1"/>
  <c r="I68" i="1"/>
  <c r="E68" i="1" s="1"/>
  <c r="G68" i="1"/>
  <c r="B68" i="1" l="1"/>
  <c r="C68" i="1"/>
  <c r="Q69" i="1" l="1"/>
  <c r="S69" i="1"/>
  <c r="H69" i="1"/>
  <c r="D69" i="1" s="1"/>
  <c r="I69" i="1"/>
  <c r="E69" i="1" s="1"/>
  <c r="R69" i="1"/>
  <c r="P69" i="1"/>
  <c r="G69" i="1"/>
  <c r="C69" i="1" l="1"/>
  <c r="B69" i="1"/>
  <c r="R70" i="1" l="1"/>
  <c r="I70" i="1"/>
  <c r="E70" i="1" s="1"/>
  <c r="Q70" i="1"/>
  <c r="S70" i="1"/>
  <c r="H70" i="1"/>
  <c r="D70" i="1" s="1"/>
  <c r="G70" i="1"/>
  <c r="P70" i="1"/>
  <c r="C70" i="1" l="1"/>
  <c r="B70" i="1"/>
  <c r="P71" i="1" l="1"/>
  <c r="H71" i="1"/>
  <c r="D71" i="1" s="1"/>
  <c r="Q71" i="1"/>
  <c r="R71" i="1"/>
  <c r="S71" i="1"/>
  <c r="G71" i="1"/>
  <c r="I71" i="1"/>
  <c r="E71" i="1" s="1"/>
  <c r="B71" i="1" l="1"/>
  <c r="C71" i="1"/>
  <c r="Q72" i="1" l="1"/>
  <c r="R72" i="1"/>
  <c r="P72" i="1"/>
  <c r="I72" i="1"/>
  <c r="E72" i="1" s="1"/>
  <c r="S72" i="1"/>
  <c r="G72" i="1"/>
  <c r="H72" i="1"/>
  <c r="D72" i="1" s="1"/>
  <c r="B72" i="1" l="1"/>
  <c r="C72" i="1"/>
  <c r="P73" i="1" l="1"/>
  <c r="I73" i="1"/>
  <c r="E73" i="1" s="1"/>
  <c r="H73" i="1"/>
  <c r="D73" i="1" s="1"/>
  <c r="G73" i="1"/>
  <c r="B73" i="1" s="1"/>
  <c r="S73" i="1"/>
  <c r="R73" i="1"/>
  <c r="Q73" i="1"/>
  <c r="C73" i="1"/>
  <c r="R74" i="1" l="1"/>
  <c r="Q74" i="1"/>
  <c r="P74" i="1"/>
  <c r="G74" i="1"/>
  <c r="B74" i="1" s="1"/>
  <c r="S74" i="1"/>
  <c r="H74" i="1"/>
  <c r="D74" i="1" s="1"/>
  <c r="I74" i="1"/>
  <c r="E74" i="1" s="1"/>
  <c r="C74" i="1"/>
  <c r="R75" i="1" s="1"/>
  <c r="P75" i="1"/>
  <c r="H75" i="1"/>
  <c r="D75" i="1" s="1"/>
  <c r="G75" i="1"/>
  <c r="I75" i="1"/>
  <c r="E75" i="1" s="1"/>
  <c r="S75" i="1" l="1"/>
  <c r="Q75" i="1"/>
  <c r="C75" i="1"/>
  <c r="B75" i="1"/>
  <c r="P76" i="1" s="1"/>
  <c r="H76" i="1"/>
  <c r="D76" i="1" s="1"/>
  <c r="G76" i="1"/>
  <c r="B76" i="1" s="1"/>
  <c r="I76" i="1"/>
  <c r="E76" i="1" s="1"/>
  <c r="Q76" i="1" l="1"/>
  <c r="R76" i="1"/>
  <c r="S76" i="1"/>
  <c r="C76" i="1"/>
  <c r="Q77" i="1" l="1"/>
  <c r="R77" i="1"/>
  <c r="S77" i="1"/>
  <c r="P77" i="1"/>
  <c r="I77" i="1"/>
  <c r="E77" i="1" s="1"/>
  <c r="H77" i="1"/>
  <c r="D77" i="1" s="1"/>
  <c r="G77" i="1"/>
  <c r="B77" i="1" l="1"/>
  <c r="C77" i="1"/>
  <c r="S78" i="1" l="1"/>
  <c r="Q78" i="1"/>
  <c r="R78" i="1"/>
  <c r="P78" i="1"/>
  <c r="I78" i="1"/>
  <c r="E78" i="1" s="1"/>
  <c r="G78" i="1"/>
  <c r="H78" i="1"/>
  <c r="D78" i="1" s="1"/>
  <c r="B78" i="1"/>
  <c r="C78" i="1" l="1"/>
  <c r="S79" i="1" l="1"/>
  <c r="Q79" i="1"/>
  <c r="R79" i="1"/>
  <c r="P79" i="1"/>
  <c r="G79" i="1"/>
  <c r="B79" i="1" s="1"/>
  <c r="I79" i="1"/>
  <c r="E79" i="1" s="1"/>
  <c r="H79" i="1"/>
  <c r="D79" i="1" s="1"/>
  <c r="C79" i="1" l="1"/>
  <c r="P80" i="1" s="1"/>
  <c r="G80" i="1"/>
  <c r="H80" i="1"/>
  <c r="D80" i="1" s="1"/>
  <c r="I80" i="1"/>
  <c r="E80" i="1" s="1"/>
  <c r="C80" i="1"/>
  <c r="B80" i="1"/>
  <c r="Q81" i="1" l="1"/>
  <c r="R81" i="1"/>
  <c r="S81" i="1"/>
  <c r="Q80" i="1"/>
  <c r="R80" i="1"/>
  <c r="S80" i="1"/>
  <c r="P81" i="1"/>
  <c r="G81" i="1"/>
  <c r="B81" i="1" s="1"/>
  <c r="H81" i="1"/>
  <c r="D81" i="1" s="1"/>
  <c r="I81" i="1"/>
  <c r="E81" i="1" s="1"/>
  <c r="C81" i="1" l="1"/>
  <c r="Q82" i="1" l="1"/>
  <c r="R82" i="1"/>
  <c r="S82" i="1"/>
  <c r="P82" i="1"/>
  <c r="G82" i="1"/>
  <c r="I82" i="1"/>
  <c r="E82" i="1" s="1"/>
  <c r="H82" i="1"/>
  <c r="D82" i="1" s="1"/>
  <c r="B82" i="1" l="1"/>
  <c r="C82" i="1"/>
  <c r="R83" i="1" l="1"/>
  <c r="Q83" i="1"/>
  <c r="S83" i="1"/>
  <c r="P83" i="1"/>
  <c r="H83" i="1"/>
  <c r="D83" i="1" s="1"/>
  <c r="G83" i="1"/>
  <c r="I83" i="1"/>
  <c r="E83" i="1" s="1"/>
  <c r="B83" i="1" l="1"/>
  <c r="C83" i="1"/>
  <c r="Q84" i="1" l="1"/>
  <c r="R84" i="1"/>
  <c r="S84" i="1"/>
  <c r="P84" i="1"/>
  <c r="I84" i="1"/>
  <c r="E84" i="1" s="1"/>
  <c r="G84" i="1"/>
  <c r="B84" i="1" s="1"/>
  <c r="H84" i="1"/>
  <c r="D84" i="1" s="1"/>
  <c r="C84" i="1" l="1"/>
  <c r="Q85" i="1" l="1"/>
  <c r="R85" i="1"/>
  <c r="S85" i="1"/>
  <c r="P85" i="1"/>
  <c r="G85" i="1"/>
  <c r="I85" i="1"/>
  <c r="E85" i="1" s="1"/>
  <c r="H85" i="1"/>
  <c r="D85" i="1" s="1"/>
  <c r="C85" i="1" l="1"/>
  <c r="B85" i="1"/>
  <c r="Q86" i="1" l="1"/>
  <c r="R86" i="1"/>
  <c r="S86" i="1"/>
  <c r="P86" i="1"/>
  <c r="I86" i="1"/>
  <c r="E86" i="1" s="1"/>
  <c r="G86" i="1"/>
  <c r="H86" i="1"/>
  <c r="D86" i="1" s="1"/>
  <c r="B86" i="1" l="1"/>
  <c r="C86" i="1"/>
  <c r="Q87" i="1" l="1"/>
  <c r="R87" i="1"/>
  <c r="S87" i="1"/>
  <c r="P87" i="1"/>
  <c r="I87" i="1"/>
  <c r="E87" i="1" s="1"/>
  <c r="H87" i="1"/>
  <c r="D87" i="1" s="1"/>
  <c r="G87" i="1"/>
  <c r="B87" i="1" s="1"/>
  <c r="C87" i="1" l="1"/>
  <c r="Q88" i="1" l="1"/>
  <c r="R88" i="1"/>
  <c r="S88" i="1"/>
  <c r="P88" i="1"/>
  <c r="I88" i="1"/>
  <c r="E88" i="1" s="1"/>
  <c r="G88" i="1"/>
  <c r="H88" i="1"/>
  <c r="D88" i="1" s="1"/>
  <c r="B88" i="1" l="1"/>
  <c r="C88" i="1"/>
  <c r="R89" i="1" l="1"/>
  <c r="S89" i="1"/>
  <c r="Q89" i="1"/>
  <c r="P89" i="1"/>
  <c r="H89" i="1"/>
  <c r="D89" i="1" s="1"/>
  <c r="G89" i="1"/>
  <c r="I89" i="1"/>
  <c r="E89" i="1" s="1"/>
  <c r="C89" i="1" l="1"/>
  <c r="B89" i="1"/>
  <c r="R90" i="1" l="1"/>
  <c r="S90" i="1"/>
  <c r="Q90" i="1"/>
  <c r="P90" i="1"/>
  <c r="I90" i="1"/>
  <c r="E90" i="1" s="1"/>
  <c r="H90" i="1"/>
  <c r="D90" i="1" s="1"/>
  <c r="G90" i="1"/>
  <c r="C90" i="1" l="1"/>
  <c r="B90" i="1"/>
  <c r="P91" i="1" l="1"/>
  <c r="Q91" i="1"/>
  <c r="R91" i="1"/>
  <c r="S91" i="1"/>
  <c r="I91" i="1"/>
  <c r="E91" i="1" s="1"/>
  <c r="H91" i="1"/>
  <c r="D91" i="1" s="1"/>
  <c r="G91" i="1"/>
  <c r="C91" i="1" l="1"/>
  <c r="B91" i="1"/>
  <c r="Q92" i="1" l="1"/>
  <c r="R92" i="1"/>
  <c r="S92" i="1"/>
  <c r="H92" i="1"/>
  <c r="D92" i="1" s="1"/>
  <c r="I92" i="1"/>
  <c r="E92" i="1" s="1"/>
  <c r="G92" i="1"/>
  <c r="P92" i="1"/>
  <c r="C92" i="1" l="1"/>
  <c r="B92" i="1"/>
  <c r="P93" i="1" s="1"/>
  <c r="Q93" i="1" l="1"/>
  <c r="R93" i="1"/>
  <c r="S93" i="1"/>
  <c r="I93" i="1"/>
  <c r="E93" i="1" s="1"/>
  <c r="H93" i="1"/>
  <c r="D93" i="1" s="1"/>
  <c r="G93" i="1"/>
  <c r="C93" i="1" l="1"/>
  <c r="B93" i="1"/>
  <c r="S94" i="1" l="1"/>
  <c r="Q94" i="1"/>
  <c r="R94" i="1"/>
  <c r="I94" i="1"/>
  <c r="E94" i="1" s="1"/>
  <c r="H94" i="1"/>
  <c r="D94" i="1" s="1"/>
  <c r="P94" i="1"/>
  <c r="G94" i="1"/>
  <c r="B94" i="1" l="1"/>
  <c r="C94" i="1"/>
  <c r="S95" i="1" l="1"/>
  <c r="Q95" i="1"/>
  <c r="R95" i="1"/>
  <c r="P95" i="1"/>
  <c r="I95" i="1"/>
  <c r="E95" i="1" s="1"/>
  <c r="H95" i="1"/>
  <c r="D95" i="1" s="1"/>
  <c r="G95" i="1"/>
  <c r="B95" i="1" s="1"/>
  <c r="C95" i="1" l="1"/>
  <c r="Q96" i="1" l="1"/>
  <c r="R96" i="1"/>
  <c r="S96" i="1"/>
  <c r="P96" i="1"/>
  <c r="G96" i="1"/>
  <c r="I96" i="1"/>
  <c r="E96" i="1" s="1"/>
  <c r="H96" i="1"/>
  <c r="D96" i="1" s="1"/>
  <c r="C96" i="1" l="1"/>
  <c r="B96" i="1"/>
  <c r="Q97" i="1" l="1"/>
  <c r="R97" i="1"/>
  <c r="S97" i="1"/>
  <c r="P97" i="1"/>
  <c r="H97" i="1"/>
  <c r="D97" i="1" s="1"/>
  <c r="G97" i="1"/>
  <c r="I97" i="1"/>
  <c r="E97" i="1" s="1"/>
  <c r="C97" i="1" l="1"/>
  <c r="I98" i="1" s="1"/>
  <c r="E98" i="1" s="1"/>
  <c r="B97" i="1"/>
  <c r="H98" i="1" l="1"/>
  <c r="D98" i="1" s="1"/>
  <c r="S98" i="1"/>
  <c r="Q98" i="1"/>
  <c r="R98" i="1"/>
  <c r="G98" i="1"/>
  <c r="C98" i="1" s="1"/>
  <c r="P98" i="1"/>
  <c r="I99" i="1" l="1"/>
  <c r="E99" i="1" s="1"/>
  <c r="H99" i="1"/>
  <c r="D99" i="1" s="1"/>
  <c r="B98" i="1"/>
  <c r="R99" i="1" s="1"/>
  <c r="Q99" i="1" l="1"/>
  <c r="P99" i="1"/>
  <c r="S99" i="1"/>
  <c r="G99" i="1"/>
  <c r="C99" i="1" s="1"/>
  <c r="H100" i="1" l="1"/>
  <c r="D100" i="1" s="1"/>
  <c r="I100" i="1"/>
  <c r="E100" i="1" s="1"/>
  <c r="B99" i="1"/>
  <c r="Q100" i="1" s="1"/>
  <c r="P100" i="1" l="1"/>
  <c r="S100" i="1"/>
  <c r="R100" i="1"/>
  <c r="G100" i="1"/>
  <c r="C100" i="1" s="1"/>
  <c r="H101" i="1" l="1"/>
  <c r="D101" i="1" s="1"/>
  <c r="I101" i="1"/>
  <c r="E101" i="1" s="1"/>
  <c r="B100" i="1"/>
  <c r="Q101" i="1" s="1"/>
  <c r="P101" i="1" l="1"/>
  <c r="S101" i="1"/>
  <c r="R101" i="1"/>
  <c r="G101" i="1"/>
  <c r="C101" i="1" s="1"/>
  <c r="I102" i="1" l="1"/>
  <c r="E102" i="1" s="1"/>
  <c r="H102" i="1"/>
  <c r="D102" i="1" s="1"/>
  <c r="B101" i="1"/>
  <c r="Q102" i="1" s="1"/>
  <c r="P102" i="1" l="1"/>
  <c r="S102" i="1"/>
  <c r="R102" i="1"/>
  <c r="G102" i="1"/>
  <c r="C102" i="1" s="1"/>
  <c r="I103" i="1" l="1"/>
  <c r="E103" i="1" s="1"/>
  <c r="H103" i="1"/>
  <c r="D103" i="1" s="1"/>
  <c r="B102" i="1"/>
  <c r="Q103" i="1" s="1"/>
  <c r="S103" i="1" l="1"/>
  <c r="R103" i="1"/>
  <c r="P103" i="1"/>
  <c r="G103" i="1"/>
  <c r="C103" i="1" s="1"/>
  <c r="B103" i="1" l="1"/>
  <c r="Q104" i="1" s="1"/>
  <c r="H104" i="1"/>
  <c r="D104" i="1" s="1"/>
  <c r="I104" i="1"/>
  <c r="E104" i="1" s="1"/>
  <c r="G104" i="1"/>
  <c r="C104" i="1" s="1"/>
  <c r="P104" i="1" l="1"/>
  <c r="S104" i="1"/>
  <c r="R104" i="1"/>
  <c r="I105" i="1"/>
  <c r="E105" i="1" s="1"/>
  <c r="H105" i="1"/>
  <c r="D105" i="1" s="1"/>
  <c r="B104" i="1"/>
  <c r="S105" i="1" s="1"/>
  <c r="P105" i="1" l="1"/>
  <c r="R105" i="1"/>
  <c r="Q105" i="1"/>
  <c r="G105" i="1"/>
  <c r="C105" i="1" s="1"/>
  <c r="H106" i="1" l="1"/>
  <c r="D106" i="1" s="1"/>
  <c r="I106" i="1"/>
  <c r="E106" i="1" s="1"/>
  <c r="B105" i="1"/>
  <c r="R106" i="1" s="1"/>
  <c r="P106" i="1" l="1"/>
  <c r="Q106" i="1"/>
  <c r="S106" i="1"/>
  <c r="G106" i="1"/>
  <c r="C106" i="1" s="1"/>
  <c r="H107" i="1" l="1"/>
  <c r="D107" i="1" s="1"/>
  <c r="I107" i="1"/>
  <c r="E107" i="1" s="1"/>
  <c r="B106" i="1"/>
  <c r="G107" i="1" s="1"/>
  <c r="C107" i="1" s="1"/>
  <c r="P107" i="1" l="1"/>
  <c r="R107" i="1"/>
  <c r="S107" i="1"/>
  <c r="Q107" i="1"/>
  <c r="I108" i="1"/>
  <c r="E108" i="1" s="1"/>
  <c r="H108" i="1"/>
  <c r="D108" i="1" s="1"/>
  <c r="B107" i="1"/>
  <c r="P108" i="1" s="1"/>
  <c r="S108" i="1" l="1"/>
  <c r="Q108" i="1"/>
  <c r="R108" i="1"/>
  <c r="G108" i="1"/>
  <c r="C108" i="1" s="1"/>
  <c r="I109" i="1" l="1"/>
  <c r="E109" i="1" s="1"/>
  <c r="H109" i="1"/>
  <c r="D109" i="1" s="1"/>
  <c r="B108" i="1"/>
  <c r="Q109" i="1" s="1"/>
  <c r="S109" i="1" l="1"/>
  <c r="P109" i="1"/>
  <c r="R109" i="1"/>
  <c r="G109" i="1"/>
  <c r="C109" i="1" s="1"/>
  <c r="I110" i="1" l="1"/>
  <c r="E110" i="1" s="1"/>
  <c r="H110" i="1"/>
  <c r="D110" i="1" s="1"/>
  <c r="B109" i="1"/>
  <c r="P110" i="1" s="1"/>
  <c r="R110" i="1" l="1"/>
  <c r="Q110" i="1"/>
  <c r="S110" i="1"/>
  <c r="G110" i="1"/>
  <c r="C110" i="1" s="1"/>
  <c r="H111" i="1" l="1"/>
  <c r="D111" i="1" s="1"/>
  <c r="I111" i="1"/>
  <c r="E111" i="1" s="1"/>
  <c r="B110" i="1"/>
  <c r="S111" i="1" s="1"/>
  <c r="P111" i="1" l="1"/>
  <c r="R111" i="1"/>
  <c r="Q111" i="1"/>
  <c r="G111" i="1"/>
  <c r="C111" i="1" s="1"/>
  <c r="I112" i="1" l="1"/>
  <c r="E112" i="1" s="1"/>
  <c r="H112" i="1"/>
  <c r="D112" i="1" s="1"/>
  <c r="B111" i="1"/>
  <c r="G112" i="1" s="1"/>
  <c r="C112" i="1" s="1"/>
  <c r="P112" i="1" l="1"/>
  <c r="S112" i="1"/>
  <c r="R112" i="1"/>
  <c r="Q112" i="1"/>
  <c r="H113" i="1"/>
  <c r="D113" i="1" s="1"/>
  <c r="I113" i="1"/>
  <c r="E113" i="1" s="1"/>
  <c r="B112" i="1"/>
  <c r="G113" i="1" s="1"/>
  <c r="P113" i="1" l="1"/>
  <c r="S113" i="1"/>
  <c r="R113" i="1"/>
  <c r="Q113" i="1"/>
  <c r="C113" i="1"/>
  <c r="B113" i="1"/>
  <c r="G114" i="1" s="1"/>
  <c r="B114" i="1" s="1"/>
  <c r="S114" i="1" l="1"/>
  <c r="Q114" i="1"/>
  <c r="P114" i="1"/>
  <c r="R114" i="1"/>
  <c r="I114" i="1"/>
  <c r="E114" i="1" s="1"/>
  <c r="H114" i="1"/>
  <c r="D114" i="1" s="1"/>
  <c r="C114" i="1" l="1"/>
  <c r="Q115" i="1" l="1"/>
  <c r="R115" i="1"/>
  <c r="P115" i="1"/>
  <c r="S115" i="1"/>
  <c r="H115" i="1"/>
  <c r="D115" i="1" s="1"/>
  <c r="I115" i="1"/>
  <c r="E115" i="1" s="1"/>
  <c r="G115" i="1"/>
  <c r="C115" i="1" l="1"/>
  <c r="B115" i="1"/>
  <c r="Q116" i="1" l="1"/>
  <c r="S116" i="1"/>
  <c r="R116" i="1"/>
  <c r="P116" i="1"/>
  <c r="H116" i="1"/>
  <c r="D116" i="1" s="1"/>
  <c r="G116" i="1"/>
  <c r="B116" i="1" s="1"/>
  <c r="I116" i="1"/>
  <c r="E116" i="1" s="1"/>
  <c r="C116" i="1"/>
  <c r="Q117" i="1" l="1"/>
  <c r="R117" i="1"/>
  <c r="S117" i="1"/>
  <c r="P117" i="1"/>
  <c r="I117" i="1"/>
  <c r="E117" i="1" s="1"/>
  <c r="H117" i="1"/>
  <c r="D117" i="1" s="1"/>
  <c r="G117" i="1"/>
  <c r="B117" i="1" s="1"/>
  <c r="C117" i="1" l="1"/>
  <c r="Q118" i="1" l="1"/>
  <c r="R118" i="1"/>
  <c r="S118" i="1"/>
  <c r="P118" i="1"/>
  <c r="I118" i="1"/>
  <c r="E118" i="1" s="1"/>
  <c r="G118" i="1"/>
  <c r="B118" i="1" s="1"/>
  <c r="H118" i="1"/>
  <c r="D118" i="1" s="1"/>
  <c r="C118" i="1" l="1"/>
  <c r="Q119" i="1" l="1"/>
  <c r="P119" i="1"/>
  <c r="R119" i="1"/>
  <c r="S119" i="1"/>
  <c r="I119" i="1"/>
  <c r="E119" i="1" s="1"/>
  <c r="H119" i="1"/>
  <c r="D119" i="1" s="1"/>
  <c r="G119" i="1"/>
  <c r="B119" i="1" s="1"/>
  <c r="C119" i="1" l="1"/>
  <c r="P120" i="1" l="1"/>
  <c r="Q120" i="1"/>
  <c r="R120" i="1"/>
  <c r="S120" i="1"/>
  <c r="G120" i="1"/>
  <c r="B120" i="1" s="1"/>
  <c r="I120" i="1"/>
  <c r="E120" i="1" s="1"/>
  <c r="H120" i="1"/>
  <c r="D120" i="1" s="1"/>
  <c r="C120" i="1" l="1"/>
  <c r="H121" i="1"/>
  <c r="D121" i="1" s="1"/>
  <c r="I121" i="1"/>
  <c r="E121" i="1" s="1"/>
  <c r="G121" i="1"/>
  <c r="B121" i="1" s="1"/>
  <c r="R121" i="1" l="1"/>
  <c r="S121" i="1"/>
  <c r="P121" i="1"/>
  <c r="Q121" i="1"/>
  <c r="C121" i="1"/>
  <c r="R122" i="1" l="1"/>
  <c r="S122" i="1"/>
  <c r="Q122" i="1"/>
  <c r="P122" i="1"/>
  <c r="H122" i="1"/>
  <c r="D122" i="1" s="1"/>
  <c r="G122" i="1"/>
  <c r="B122" i="1" s="1"/>
  <c r="I122" i="1"/>
  <c r="E122" i="1" s="1"/>
  <c r="C122" i="1" l="1"/>
  <c r="I123" i="1"/>
  <c r="E123" i="1" s="1"/>
  <c r="H123" i="1"/>
  <c r="D123" i="1" s="1"/>
  <c r="G123" i="1"/>
  <c r="B123" i="1" s="1"/>
  <c r="Q123" i="1" l="1"/>
  <c r="R123" i="1"/>
  <c r="S123" i="1"/>
  <c r="P123" i="1"/>
  <c r="C123" i="1"/>
  <c r="P124" i="1" l="1"/>
  <c r="Q124" i="1"/>
  <c r="R124" i="1"/>
  <c r="S124" i="1"/>
  <c r="H124" i="1"/>
  <c r="D124" i="1" s="1"/>
  <c r="I124" i="1"/>
  <c r="E124" i="1" s="1"/>
  <c r="G124" i="1"/>
  <c r="B124" i="1" l="1"/>
  <c r="C124" i="1"/>
  <c r="P125" i="1" l="1"/>
  <c r="Q125" i="1"/>
  <c r="R125" i="1"/>
  <c r="S125" i="1"/>
  <c r="I125" i="1"/>
  <c r="E125" i="1" s="1"/>
  <c r="G125" i="1"/>
  <c r="H125" i="1"/>
  <c r="D125" i="1" s="1"/>
  <c r="B125" i="1" l="1"/>
  <c r="C125" i="1"/>
  <c r="P126" i="1" l="1"/>
  <c r="S126" i="1"/>
  <c r="Q126" i="1"/>
  <c r="R126" i="1"/>
  <c r="G126" i="1"/>
  <c r="I126" i="1"/>
  <c r="E126" i="1" s="1"/>
  <c r="H126" i="1"/>
  <c r="D126" i="1" s="1"/>
  <c r="B126" i="1"/>
  <c r="C126" i="1" l="1"/>
  <c r="H127" i="1" s="1"/>
  <c r="D127" i="1" s="1"/>
  <c r="G127" i="1"/>
  <c r="B127" i="1" s="1"/>
  <c r="I127" i="1" l="1"/>
  <c r="E127" i="1" s="1"/>
  <c r="S127" i="1"/>
  <c r="Q127" i="1"/>
  <c r="R127" i="1"/>
  <c r="P127" i="1"/>
  <c r="C127" i="1"/>
  <c r="I128" i="1" s="1"/>
  <c r="E128" i="1" s="1"/>
  <c r="H128" i="1" l="1"/>
  <c r="D128" i="1" s="1"/>
  <c r="G128" i="1"/>
  <c r="B128" i="1" s="1"/>
  <c r="Q128" i="1"/>
  <c r="R128" i="1"/>
  <c r="S128" i="1"/>
  <c r="P128" i="1"/>
  <c r="C128" i="1"/>
  <c r="Q129" i="1" l="1"/>
  <c r="R129" i="1"/>
  <c r="S129" i="1"/>
  <c r="P129" i="1"/>
  <c r="H129" i="1"/>
  <c r="D129" i="1" s="1"/>
  <c r="I129" i="1"/>
  <c r="E129" i="1" s="1"/>
  <c r="G129" i="1"/>
  <c r="B129" i="1" s="1"/>
  <c r="C129" i="1" l="1"/>
  <c r="I130" i="1" l="1"/>
  <c r="E130" i="1" s="1"/>
  <c r="Q130" i="1"/>
  <c r="R130" i="1"/>
  <c r="S130" i="1"/>
  <c r="P130" i="1"/>
  <c r="H130" i="1"/>
  <c r="D130" i="1" s="1"/>
  <c r="G130" i="1"/>
  <c r="C130" i="1" s="1"/>
  <c r="B130" i="1" l="1"/>
  <c r="Q131" i="1" s="1"/>
  <c r="I131" i="1"/>
  <c r="E131" i="1" s="1"/>
  <c r="G131" i="1"/>
  <c r="H131" i="1"/>
  <c r="D131" i="1" s="1"/>
  <c r="P131" i="1" l="1"/>
  <c r="S131" i="1"/>
  <c r="R131" i="1"/>
  <c r="C131" i="1"/>
  <c r="B131" i="1"/>
  <c r="G132" i="1" l="1"/>
  <c r="H132" i="1"/>
  <c r="D132" i="1" s="1"/>
  <c r="Q132" i="1"/>
  <c r="R132" i="1"/>
  <c r="S132" i="1"/>
  <c r="P132" i="1"/>
  <c r="I132" i="1"/>
  <c r="E132" i="1" s="1"/>
  <c r="B132" i="1"/>
  <c r="C132" i="1" l="1"/>
  <c r="Q133" i="1" l="1"/>
  <c r="R133" i="1"/>
  <c r="S133" i="1"/>
  <c r="P133" i="1"/>
  <c r="H133" i="1"/>
  <c r="D133" i="1" s="1"/>
  <c r="G133" i="1"/>
  <c r="I133" i="1"/>
  <c r="E133" i="1" s="1"/>
  <c r="B133" i="1" l="1"/>
  <c r="C133" i="1"/>
  <c r="G134" i="1" l="1"/>
  <c r="B134" i="1" s="1"/>
  <c r="Q134" i="1"/>
  <c r="R134" i="1"/>
  <c r="S134" i="1"/>
  <c r="P134" i="1"/>
  <c r="I134" i="1"/>
  <c r="E134" i="1" s="1"/>
  <c r="H134" i="1"/>
  <c r="D134" i="1" s="1"/>
  <c r="C134" i="1" l="1"/>
  <c r="P135" i="1"/>
  <c r="Q135" i="1"/>
  <c r="R135" i="1"/>
  <c r="S135" i="1"/>
  <c r="G135" i="1"/>
  <c r="B135" i="1" s="1"/>
  <c r="H135" i="1"/>
  <c r="D135" i="1" s="1"/>
  <c r="I135" i="1"/>
  <c r="E135" i="1" s="1"/>
  <c r="C135" i="1" l="1"/>
  <c r="P136" i="1" l="1"/>
  <c r="Q136" i="1"/>
  <c r="R136" i="1"/>
  <c r="S136" i="1"/>
  <c r="I136" i="1"/>
  <c r="E136" i="1" s="1"/>
  <c r="G136" i="1"/>
  <c r="H136" i="1"/>
  <c r="D136" i="1" s="1"/>
  <c r="C136" i="1" l="1"/>
  <c r="B136" i="1"/>
  <c r="R137" i="1" l="1"/>
  <c r="S137" i="1"/>
  <c r="P137" i="1"/>
  <c r="Q137" i="1"/>
  <c r="H137" i="1"/>
  <c r="D137" i="1" s="1"/>
  <c r="G137" i="1"/>
  <c r="B137" i="1" s="1"/>
  <c r="I137" i="1"/>
  <c r="E137" i="1" s="1"/>
  <c r="C137" i="1" l="1"/>
  <c r="R138" i="1" l="1"/>
  <c r="S138" i="1"/>
  <c r="Q138" i="1"/>
  <c r="P138" i="1"/>
  <c r="H138" i="1"/>
  <c r="D138" i="1" s="1"/>
  <c r="I138" i="1"/>
  <c r="E138" i="1" s="1"/>
  <c r="G138" i="1"/>
  <c r="B138" i="1" s="1"/>
  <c r="C138" i="1" l="1"/>
  <c r="Q139" i="1" l="1"/>
  <c r="R139" i="1"/>
  <c r="S139" i="1"/>
  <c r="P139" i="1"/>
  <c r="H139" i="1"/>
  <c r="D139" i="1" s="1"/>
  <c r="G139" i="1"/>
  <c r="B139" i="1" s="1"/>
  <c r="I139" i="1"/>
  <c r="E139" i="1" s="1"/>
  <c r="C139" i="1" l="1"/>
  <c r="P140" i="1"/>
  <c r="Q140" i="1"/>
  <c r="R140" i="1"/>
  <c r="S140" i="1"/>
  <c r="I140" i="1"/>
  <c r="E140" i="1" s="1"/>
  <c r="H140" i="1"/>
  <c r="D140" i="1" s="1"/>
  <c r="G140" i="1"/>
  <c r="B140" i="1" s="1"/>
  <c r="C140" i="1" l="1"/>
  <c r="Q141" i="1" l="1"/>
  <c r="R141" i="1"/>
  <c r="S141" i="1"/>
  <c r="P141" i="1"/>
  <c r="H141" i="1"/>
  <c r="D141" i="1" s="1"/>
  <c r="I141" i="1"/>
  <c r="E141" i="1" s="1"/>
  <c r="G141" i="1"/>
  <c r="C141" i="1" l="1"/>
  <c r="B141" i="1"/>
  <c r="P142" i="1" l="1"/>
  <c r="S142" i="1"/>
  <c r="Q142" i="1"/>
  <c r="R142" i="1"/>
  <c r="H142" i="1"/>
  <c r="D142" i="1" s="1"/>
  <c r="I142" i="1"/>
  <c r="E142" i="1" s="1"/>
  <c r="G142" i="1"/>
  <c r="C142" i="1" l="1"/>
  <c r="B142" i="1"/>
  <c r="S143" i="1" l="1"/>
  <c r="Q143" i="1"/>
  <c r="R143" i="1"/>
  <c r="P143" i="1"/>
  <c r="H143" i="1"/>
  <c r="D143" i="1" s="1"/>
  <c r="G143" i="1"/>
  <c r="I143" i="1"/>
  <c r="E143" i="1" s="1"/>
  <c r="C143" i="1" l="1"/>
  <c r="B143" i="1"/>
  <c r="Q144" i="1" l="1"/>
  <c r="R144" i="1"/>
  <c r="S144" i="1"/>
  <c r="P144" i="1"/>
  <c r="H144" i="1"/>
  <c r="D144" i="1" s="1"/>
  <c r="I144" i="1"/>
  <c r="E144" i="1" s="1"/>
  <c r="G144" i="1"/>
  <c r="B144" i="1" l="1"/>
  <c r="C144" i="1"/>
  <c r="Q145" i="1" l="1"/>
  <c r="R145" i="1"/>
  <c r="S145" i="1"/>
  <c r="P145" i="1"/>
  <c r="G145" i="1"/>
  <c r="H145" i="1"/>
  <c r="D145" i="1" s="1"/>
  <c r="I145" i="1"/>
  <c r="E145" i="1" s="1"/>
  <c r="B145" i="1" l="1"/>
  <c r="C145" i="1"/>
  <c r="P146" i="1" l="1"/>
  <c r="Q146" i="1"/>
  <c r="R146" i="1"/>
  <c r="S146" i="1"/>
  <c r="I146" i="1"/>
  <c r="E146" i="1" s="1"/>
  <c r="H146" i="1"/>
  <c r="D146" i="1" s="1"/>
  <c r="G146" i="1"/>
  <c r="B146" i="1" l="1"/>
  <c r="C146" i="1"/>
  <c r="P147" i="1" l="1"/>
  <c r="Q147" i="1"/>
  <c r="R147" i="1"/>
  <c r="S147" i="1"/>
  <c r="G147" i="1"/>
  <c r="B147" i="1" s="1"/>
  <c r="I147" i="1"/>
  <c r="E147" i="1" s="1"/>
  <c r="H147" i="1"/>
  <c r="D147" i="1" s="1"/>
  <c r="C147" i="1" l="1"/>
  <c r="Q148" i="1" l="1"/>
  <c r="R148" i="1"/>
  <c r="S148" i="1"/>
  <c r="P148" i="1"/>
  <c r="I148" i="1"/>
  <c r="E148" i="1" s="1"/>
  <c r="H148" i="1"/>
  <c r="D148" i="1" s="1"/>
  <c r="G148" i="1"/>
  <c r="B148" i="1" l="1"/>
  <c r="C148" i="1"/>
  <c r="Q149" i="1" l="1"/>
  <c r="S149" i="1"/>
  <c r="P149" i="1"/>
  <c r="R149" i="1"/>
  <c r="H149" i="1"/>
  <c r="D149" i="1" s="1"/>
  <c r="G149" i="1"/>
  <c r="I149" i="1"/>
  <c r="E149" i="1" s="1"/>
  <c r="B149" i="1" l="1"/>
  <c r="C149" i="1"/>
  <c r="Q150" i="1" l="1"/>
  <c r="R150" i="1"/>
  <c r="S150" i="1"/>
  <c r="P150" i="1"/>
  <c r="I150" i="1"/>
  <c r="E150" i="1" s="1"/>
  <c r="G150" i="1"/>
  <c r="H150" i="1"/>
  <c r="D150" i="1" s="1"/>
  <c r="B150" i="1" l="1"/>
  <c r="C150" i="1"/>
  <c r="P151" i="1" l="1"/>
  <c r="R151" i="1"/>
  <c r="Q151" i="1"/>
  <c r="S151" i="1"/>
  <c r="I151" i="1"/>
  <c r="E151" i="1" s="1"/>
  <c r="G151" i="1"/>
  <c r="B151" i="1" s="1"/>
  <c r="H151" i="1"/>
  <c r="D151" i="1" s="1"/>
  <c r="C151" i="1" l="1"/>
  <c r="Q152" i="1" l="1"/>
  <c r="R152" i="1"/>
  <c r="P152" i="1"/>
  <c r="S152" i="1"/>
  <c r="I152" i="1"/>
  <c r="E152" i="1" s="1"/>
  <c r="G152" i="1"/>
  <c r="H152" i="1"/>
  <c r="D152" i="1" s="1"/>
  <c r="C152" i="1" l="1"/>
  <c r="B152" i="1"/>
  <c r="R153" i="1" l="1"/>
  <c r="S153" i="1"/>
  <c r="Q153" i="1"/>
  <c r="P153" i="1"/>
  <c r="I153" i="1"/>
  <c r="E153" i="1" s="1"/>
  <c r="H153" i="1"/>
  <c r="D153" i="1" s="1"/>
  <c r="G153" i="1"/>
  <c r="C153" i="1" l="1"/>
  <c r="B153" i="1"/>
  <c r="R154" i="1" l="1"/>
  <c r="Q154" i="1"/>
  <c r="S154" i="1"/>
  <c r="P154" i="1"/>
  <c r="I154" i="1"/>
  <c r="E154" i="1" s="1"/>
  <c r="H154" i="1"/>
  <c r="D154" i="1" s="1"/>
  <c r="G154" i="1"/>
  <c r="B154" i="1" l="1"/>
  <c r="C154" i="1"/>
  <c r="Q155" i="1" l="1"/>
  <c r="R155" i="1"/>
  <c r="S155" i="1"/>
  <c r="P155" i="1"/>
  <c r="I155" i="1"/>
  <c r="E155" i="1" s="1"/>
  <c r="H155" i="1"/>
  <c r="D155" i="1" s="1"/>
  <c r="G155" i="1"/>
  <c r="C155" i="1" l="1"/>
  <c r="B155" i="1"/>
  <c r="P156" i="1" l="1"/>
  <c r="Q156" i="1"/>
  <c r="R156" i="1"/>
  <c r="S156" i="1"/>
  <c r="H156" i="1"/>
  <c r="D156" i="1" s="1"/>
  <c r="I156" i="1"/>
  <c r="E156" i="1" s="1"/>
  <c r="G156" i="1"/>
  <c r="B156" i="1" l="1"/>
  <c r="C156" i="1"/>
  <c r="P157" i="1" l="1"/>
  <c r="Q157" i="1"/>
  <c r="R157" i="1"/>
  <c r="S157" i="1"/>
  <c r="I157" i="1"/>
  <c r="E157" i="1" s="1"/>
  <c r="H157" i="1"/>
  <c r="D157" i="1" s="1"/>
  <c r="G157" i="1"/>
  <c r="C157" i="1" l="1"/>
  <c r="B157" i="1"/>
  <c r="G158" i="1" l="1"/>
  <c r="B158" i="1"/>
  <c r="P158" i="1"/>
  <c r="S158" i="1"/>
  <c r="Q158" i="1"/>
  <c r="R158" i="1"/>
  <c r="I158" i="1"/>
  <c r="E158" i="1" s="1"/>
  <c r="H158" i="1"/>
  <c r="D158" i="1" s="1"/>
  <c r="C158" i="1" l="1"/>
  <c r="S159" i="1"/>
  <c r="Q159" i="1"/>
  <c r="R159" i="1"/>
  <c r="P159" i="1"/>
  <c r="I159" i="1"/>
  <c r="E159" i="1" s="1"/>
  <c r="G159" i="1"/>
  <c r="B159" i="1" s="1"/>
  <c r="H159" i="1"/>
  <c r="D159" i="1" s="1"/>
  <c r="C159" i="1" l="1"/>
  <c r="G160" i="1"/>
  <c r="B160" i="1" s="1"/>
  <c r="R160" i="1"/>
  <c r="S160" i="1"/>
  <c r="P160" i="1"/>
  <c r="Q160" i="1"/>
  <c r="H160" i="1"/>
  <c r="D160" i="1" s="1"/>
  <c r="I160" i="1"/>
  <c r="E160" i="1" s="1"/>
  <c r="C160" i="1" l="1"/>
  <c r="G161" i="1" s="1"/>
  <c r="R161" i="1"/>
  <c r="P161" i="1"/>
  <c r="S161" i="1"/>
  <c r="I161" i="1"/>
  <c r="E161" i="1" s="1"/>
  <c r="H161" i="1"/>
  <c r="D161" i="1" s="1"/>
  <c r="B161" i="1"/>
  <c r="Q161" i="1" l="1"/>
  <c r="C161" i="1"/>
  <c r="G162" i="1" s="1"/>
  <c r="S162" i="1" l="1"/>
  <c r="P162" i="1"/>
  <c r="Q162" i="1"/>
  <c r="R162" i="1"/>
  <c r="H162" i="1"/>
  <c r="D162" i="1" s="1"/>
  <c r="I162" i="1"/>
  <c r="E162" i="1" s="1"/>
  <c r="B162" i="1"/>
  <c r="C162" i="1" l="1"/>
  <c r="Q163" i="1" l="1"/>
  <c r="R163" i="1"/>
  <c r="S163" i="1"/>
  <c r="P163" i="1"/>
  <c r="I163" i="1"/>
  <c r="E163" i="1" s="1"/>
  <c r="H163" i="1"/>
  <c r="D163" i="1" s="1"/>
  <c r="G163" i="1"/>
  <c r="C163" i="1" l="1"/>
  <c r="B163" i="1"/>
  <c r="Q164" i="1" l="1"/>
  <c r="S164" i="1"/>
  <c r="R164" i="1"/>
  <c r="P164" i="1"/>
  <c r="G164" i="1"/>
  <c r="H164" i="1"/>
  <c r="D164" i="1" s="1"/>
  <c r="I164" i="1"/>
  <c r="E164" i="1" s="1"/>
  <c r="C164" i="1" l="1"/>
  <c r="B164" i="1"/>
  <c r="Q165" i="1" l="1"/>
  <c r="S165" i="1"/>
  <c r="R165" i="1"/>
  <c r="P165" i="1"/>
  <c r="G165" i="1"/>
  <c r="H165" i="1"/>
  <c r="D165" i="1" s="1"/>
  <c r="I165" i="1"/>
  <c r="E165" i="1" s="1"/>
  <c r="C165" i="1" l="1"/>
  <c r="B165" i="1"/>
  <c r="Q166" i="1" l="1"/>
  <c r="R166" i="1"/>
  <c r="S166" i="1"/>
  <c r="P166" i="1"/>
  <c r="I166" i="1"/>
  <c r="E166" i="1" s="1"/>
  <c r="H166" i="1"/>
  <c r="D166" i="1" s="1"/>
  <c r="G166" i="1"/>
  <c r="B166" i="1" l="1"/>
  <c r="C166" i="1"/>
  <c r="P167" i="1" l="1"/>
  <c r="Q167" i="1"/>
  <c r="R167" i="1"/>
  <c r="S167" i="1"/>
  <c r="G167" i="1"/>
  <c r="B167" i="1" s="1"/>
  <c r="H167" i="1"/>
  <c r="D167" i="1" s="1"/>
  <c r="I167" i="1"/>
  <c r="E167" i="1" s="1"/>
  <c r="C167" i="1" l="1"/>
  <c r="P168" i="1" l="1"/>
  <c r="Q168" i="1"/>
  <c r="R168" i="1"/>
  <c r="S168" i="1"/>
  <c r="I168" i="1"/>
  <c r="E168" i="1" s="1"/>
  <c r="G168" i="1"/>
  <c r="B168" i="1" s="1"/>
  <c r="H168" i="1"/>
  <c r="D168" i="1" s="1"/>
  <c r="C168" i="1" l="1"/>
  <c r="R169" i="1" l="1"/>
  <c r="S169" i="1"/>
  <c r="P169" i="1"/>
  <c r="Q169" i="1"/>
  <c r="H169" i="1"/>
  <c r="D169" i="1" s="1"/>
  <c r="I169" i="1"/>
  <c r="E169" i="1" s="1"/>
  <c r="G169" i="1"/>
  <c r="C169" i="1" l="1"/>
  <c r="B169" i="1"/>
  <c r="R170" i="1" l="1"/>
  <c r="Q170" i="1"/>
  <c r="P170" i="1"/>
  <c r="S170" i="1"/>
  <c r="H170" i="1"/>
  <c r="D170" i="1" s="1"/>
  <c r="I170" i="1"/>
  <c r="E170" i="1" s="1"/>
  <c r="G170" i="1"/>
  <c r="C170" i="1" s="1"/>
  <c r="I171" i="1" l="1"/>
  <c r="E171" i="1" s="1"/>
  <c r="H171" i="1"/>
  <c r="D171" i="1" s="1"/>
  <c r="B170" i="1"/>
  <c r="Q171" i="1" s="1"/>
  <c r="P171" i="1" l="1"/>
  <c r="R171" i="1"/>
  <c r="S171" i="1"/>
  <c r="G171" i="1"/>
  <c r="C171" i="1" s="1"/>
  <c r="I172" i="1" l="1"/>
  <c r="E172" i="1" s="1"/>
  <c r="H172" i="1"/>
  <c r="D172" i="1" s="1"/>
  <c r="B171" i="1"/>
  <c r="P172" i="1" s="1"/>
  <c r="R172" i="1" l="1"/>
  <c r="S172" i="1"/>
  <c r="Q172" i="1"/>
  <c r="G172" i="1"/>
  <c r="C172" i="1" s="1"/>
  <c r="B172" i="1" l="1"/>
  <c r="R173" i="1"/>
  <c r="S173" i="1"/>
  <c r="P173" i="1"/>
  <c r="Q173" i="1"/>
  <c r="G173" i="1"/>
  <c r="B173" i="1" s="1"/>
  <c r="H173" i="1"/>
  <c r="D173" i="1" s="1"/>
  <c r="I173" i="1"/>
  <c r="E173" i="1" s="1"/>
  <c r="C173" i="1"/>
  <c r="P174" i="1" l="1"/>
  <c r="S174" i="1"/>
  <c r="Q174" i="1"/>
  <c r="R174" i="1"/>
  <c r="I174" i="1"/>
  <c r="E174" i="1" s="1"/>
  <c r="H174" i="1"/>
  <c r="D174" i="1" s="1"/>
  <c r="G174" i="1"/>
  <c r="C174" i="1" s="1"/>
  <c r="B174" i="1" l="1"/>
  <c r="G175" i="1" s="1"/>
  <c r="B175" i="1" s="1"/>
  <c r="I175" i="1"/>
  <c r="E175" i="1" s="1"/>
  <c r="H175" i="1"/>
  <c r="D175" i="1" s="1"/>
  <c r="P175" i="1" l="1"/>
  <c r="R175" i="1"/>
  <c r="Q175" i="1"/>
  <c r="S175" i="1"/>
  <c r="C175" i="1"/>
  <c r="G176" i="1" s="1"/>
  <c r="B176" i="1" s="1"/>
  <c r="H176" i="1" l="1"/>
  <c r="D176" i="1" s="1"/>
  <c r="I176" i="1"/>
  <c r="E176" i="1" s="1"/>
  <c r="R176" i="1"/>
  <c r="S176" i="1"/>
  <c r="Q176" i="1"/>
  <c r="P176" i="1"/>
  <c r="C176" i="1"/>
  <c r="H177" i="1" s="1"/>
  <c r="D177" i="1" s="1"/>
  <c r="G177" i="1" l="1"/>
  <c r="I177" i="1"/>
  <c r="E177" i="1" s="1"/>
  <c r="Q177" i="1"/>
  <c r="R177" i="1"/>
  <c r="P177" i="1"/>
  <c r="S177" i="1"/>
  <c r="C177" i="1"/>
  <c r="B177" i="1"/>
  <c r="P178" i="1" l="1"/>
  <c r="Q178" i="1"/>
  <c r="R178" i="1"/>
  <c r="S178" i="1"/>
  <c r="H178" i="1"/>
  <c r="D178" i="1" s="1"/>
  <c r="I178" i="1"/>
  <c r="E178" i="1" s="1"/>
  <c r="G178" i="1"/>
  <c r="C178" i="1" l="1"/>
  <c r="B178" i="1"/>
  <c r="P179" i="1" l="1"/>
  <c r="Q179" i="1"/>
  <c r="R179" i="1"/>
  <c r="S179" i="1"/>
  <c r="H179" i="1"/>
  <c r="D179" i="1" s="1"/>
  <c r="G179" i="1"/>
  <c r="B179" i="1" s="1"/>
  <c r="I179" i="1"/>
  <c r="E179" i="1" s="1"/>
  <c r="C179" i="1" l="1"/>
  <c r="H180" i="1" l="1"/>
  <c r="D180" i="1" s="1"/>
  <c r="Q180" i="1"/>
  <c r="R180" i="1"/>
  <c r="P180" i="1"/>
  <c r="S180" i="1"/>
  <c r="I180" i="1"/>
  <c r="E180" i="1" s="1"/>
  <c r="G180" i="1"/>
  <c r="C180" i="1" s="1"/>
  <c r="B180" i="1" l="1"/>
  <c r="Q181" i="1" s="1"/>
  <c r="I181" i="1"/>
  <c r="E181" i="1" s="1"/>
  <c r="H181" i="1"/>
  <c r="D181" i="1" s="1"/>
  <c r="G181" i="1"/>
  <c r="C181" i="1" s="1"/>
  <c r="R181" i="1" l="1"/>
  <c r="P181" i="1"/>
  <c r="S181" i="1"/>
  <c r="B181" i="1"/>
  <c r="Q182" i="1" s="1"/>
  <c r="I182" i="1"/>
  <c r="E182" i="1" s="1"/>
  <c r="H182" i="1"/>
  <c r="D182" i="1" s="1"/>
  <c r="G182" i="1" l="1"/>
  <c r="B182" i="1" s="1"/>
  <c r="P182" i="1"/>
  <c r="R182" i="1"/>
  <c r="S182" i="1"/>
  <c r="C182" i="1"/>
  <c r="G183" i="1" l="1"/>
  <c r="P183" i="1"/>
  <c r="R183" i="1"/>
  <c r="S183" i="1"/>
  <c r="Q183" i="1"/>
  <c r="I183" i="1"/>
  <c r="E183" i="1" s="1"/>
  <c r="H183" i="1"/>
  <c r="D183" i="1" s="1"/>
  <c r="B183" i="1"/>
  <c r="C183" i="1" l="1"/>
  <c r="G184" i="1" l="1"/>
  <c r="Q184" i="1"/>
  <c r="R184" i="1"/>
  <c r="S184" i="1"/>
  <c r="P184" i="1"/>
  <c r="I184" i="1"/>
  <c r="E184" i="1" s="1"/>
  <c r="H184" i="1"/>
  <c r="D184" i="1" s="1"/>
  <c r="B184" i="1"/>
  <c r="C184" i="1" l="1"/>
  <c r="G185" i="1" l="1"/>
  <c r="R185" i="1"/>
  <c r="S185" i="1"/>
  <c r="Q185" i="1"/>
  <c r="P185" i="1"/>
  <c r="I185" i="1"/>
  <c r="E185" i="1" s="1"/>
  <c r="H185" i="1"/>
  <c r="D185" i="1" s="1"/>
  <c r="B185" i="1"/>
  <c r="C185" i="1" l="1"/>
  <c r="G186" i="1" l="1"/>
  <c r="R186" i="1"/>
  <c r="Q186" i="1"/>
  <c r="S186" i="1"/>
  <c r="P186" i="1"/>
  <c r="H186" i="1"/>
  <c r="D186" i="1" s="1"/>
  <c r="I186" i="1"/>
  <c r="E186" i="1" s="1"/>
  <c r="B186" i="1"/>
  <c r="C186" i="1" l="1"/>
  <c r="G187" i="1" l="1"/>
  <c r="Q187" i="1"/>
  <c r="R187" i="1"/>
  <c r="S187" i="1"/>
  <c r="P187" i="1"/>
  <c r="H187" i="1"/>
  <c r="D187" i="1" s="1"/>
  <c r="I187" i="1"/>
  <c r="E187" i="1" s="1"/>
  <c r="B187" i="1"/>
  <c r="C187" i="1" l="1"/>
  <c r="G188" i="1" l="1"/>
  <c r="P188" i="1"/>
  <c r="Q188" i="1"/>
  <c r="R188" i="1"/>
  <c r="S188" i="1"/>
  <c r="H188" i="1"/>
  <c r="D188" i="1" s="1"/>
  <c r="I188" i="1"/>
  <c r="E188" i="1" s="1"/>
  <c r="B188" i="1"/>
  <c r="C188" i="1" l="1"/>
  <c r="G189" i="1" l="1"/>
  <c r="P189" i="1"/>
  <c r="Q189" i="1"/>
  <c r="R189" i="1"/>
  <c r="S189" i="1"/>
  <c r="H189" i="1"/>
  <c r="D189" i="1" s="1"/>
  <c r="I189" i="1"/>
  <c r="E189" i="1" s="1"/>
  <c r="B189" i="1"/>
  <c r="C189" i="1" l="1"/>
  <c r="G190" i="1" l="1"/>
  <c r="P190" i="1"/>
  <c r="S190" i="1"/>
  <c r="Q190" i="1"/>
  <c r="R190" i="1"/>
  <c r="H190" i="1"/>
  <c r="D190" i="1" s="1"/>
  <c r="I190" i="1"/>
  <c r="E190" i="1" s="1"/>
  <c r="B190" i="1"/>
  <c r="C190" i="1" l="1"/>
  <c r="G191" i="1" l="1"/>
  <c r="S191" i="1"/>
  <c r="Q191" i="1"/>
  <c r="P191" i="1"/>
  <c r="R191" i="1"/>
  <c r="I191" i="1"/>
  <c r="E191" i="1" s="1"/>
  <c r="H191" i="1"/>
  <c r="D191" i="1" s="1"/>
  <c r="B191" i="1"/>
  <c r="C191" i="1" l="1"/>
  <c r="G192" i="1" l="1"/>
  <c r="R192" i="1"/>
  <c r="S192" i="1"/>
  <c r="Q192" i="1"/>
  <c r="P192" i="1"/>
  <c r="H192" i="1"/>
  <c r="D192" i="1" s="1"/>
  <c r="I192" i="1"/>
  <c r="E192" i="1" s="1"/>
  <c r="B192" i="1"/>
  <c r="C192" i="1" l="1"/>
  <c r="G193" i="1" l="1"/>
  <c r="Q193" i="1"/>
  <c r="R193" i="1"/>
  <c r="S193" i="1"/>
  <c r="P193" i="1"/>
  <c r="I193" i="1"/>
  <c r="E193" i="1" s="1"/>
  <c r="H193" i="1"/>
  <c r="D193" i="1" s="1"/>
  <c r="B193" i="1"/>
  <c r="C193" i="1" l="1"/>
  <c r="G194" i="1"/>
  <c r="Q194" i="1" l="1"/>
  <c r="R194" i="1"/>
  <c r="S194" i="1"/>
  <c r="P194" i="1"/>
  <c r="I194" i="1"/>
  <c r="E194" i="1" s="1"/>
  <c r="H194" i="1"/>
  <c r="D194" i="1" s="1"/>
  <c r="B194" i="1"/>
  <c r="C194" i="1" l="1"/>
  <c r="G195" i="1" l="1"/>
  <c r="Q195" i="1"/>
  <c r="R195" i="1"/>
  <c r="S195" i="1"/>
  <c r="P195" i="1"/>
  <c r="H195" i="1"/>
  <c r="D195" i="1" s="1"/>
  <c r="I195" i="1"/>
  <c r="E195" i="1" s="1"/>
  <c r="B195" i="1"/>
  <c r="C195" i="1" l="1"/>
  <c r="G196" i="1" l="1"/>
  <c r="Q196" i="1"/>
  <c r="R196" i="1"/>
  <c r="S196" i="1"/>
  <c r="P196" i="1"/>
  <c r="I196" i="1"/>
  <c r="E196" i="1" s="1"/>
  <c r="H196" i="1"/>
  <c r="D196" i="1" s="1"/>
  <c r="B196" i="1"/>
  <c r="C196" i="1" l="1"/>
  <c r="G197" i="1" l="1"/>
  <c r="Q197" i="1"/>
  <c r="S197" i="1"/>
  <c r="P197" i="1"/>
  <c r="R197" i="1"/>
  <c r="I197" i="1"/>
  <c r="E197" i="1" s="1"/>
  <c r="H197" i="1"/>
  <c r="D197" i="1" s="1"/>
  <c r="B197" i="1"/>
  <c r="C197" i="1" l="1"/>
  <c r="G198" i="1"/>
  <c r="Q198" i="1" l="1"/>
  <c r="R198" i="1"/>
  <c r="S198" i="1"/>
  <c r="P198" i="1"/>
  <c r="H198" i="1"/>
  <c r="D198" i="1" s="1"/>
  <c r="I198" i="1"/>
  <c r="E198" i="1" s="1"/>
  <c r="B198" i="1"/>
  <c r="C198" i="1" l="1"/>
  <c r="G199" i="1" l="1"/>
  <c r="P199" i="1"/>
  <c r="Q199" i="1"/>
  <c r="R199" i="1"/>
  <c r="S199" i="1"/>
  <c r="I199" i="1"/>
  <c r="E199" i="1" s="1"/>
  <c r="H199" i="1"/>
  <c r="D199" i="1" s="1"/>
  <c r="B199" i="1"/>
  <c r="C199" i="1" l="1"/>
  <c r="G200" i="1" l="1"/>
  <c r="P200" i="1"/>
  <c r="R200" i="1"/>
  <c r="Q200" i="1"/>
  <c r="S200" i="1"/>
  <c r="I200" i="1"/>
  <c r="E200" i="1" s="1"/>
  <c r="H200" i="1"/>
  <c r="D200" i="1" s="1"/>
  <c r="B200" i="1"/>
  <c r="C200" i="1" l="1"/>
  <c r="G201" i="1" l="1"/>
  <c r="R201" i="1"/>
  <c r="S201" i="1"/>
  <c r="Q201" i="1"/>
  <c r="P201" i="1"/>
  <c r="H201" i="1"/>
  <c r="D201" i="1" s="1"/>
  <c r="I201" i="1"/>
  <c r="E201" i="1" s="1"/>
  <c r="B201" i="1"/>
  <c r="C201" i="1" l="1"/>
  <c r="G202" i="1" l="1"/>
  <c r="R202" i="1"/>
  <c r="Q202" i="1"/>
  <c r="S202" i="1"/>
  <c r="P202" i="1"/>
  <c r="I202" i="1"/>
  <c r="E202" i="1" s="1"/>
  <c r="H202" i="1"/>
  <c r="D202" i="1" s="1"/>
  <c r="B202" i="1"/>
  <c r="C202" i="1" l="1"/>
  <c r="G203" i="1" l="1"/>
  <c r="Q203" i="1"/>
  <c r="R203" i="1"/>
  <c r="S203" i="1"/>
  <c r="P203" i="1"/>
  <c r="H203" i="1"/>
  <c r="D203" i="1" s="1"/>
  <c r="I203" i="1"/>
  <c r="E203" i="1" s="1"/>
  <c r="B203" i="1"/>
  <c r="C203" i="1" l="1"/>
  <c r="G204" i="1" l="1"/>
  <c r="P204" i="1"/>
  <c r="Q204" i="1"/>
  <c r="R204" i="1"/>
  <c r="S204" i="1"/>
  <c r="I204" i="1"/>
  <c r="E204" i="1" s="1"/>
  <c r="H204" i="1"/>
  <c r="D204" i="1" s="1"/>
  <c r="B204" i="1"/>
  <c r="C204" i="1" l="1"/>
  <c r="G205" i="1"/>
  <c r="P205" i="1" l="1"/>
  <c r="Q205" i="1"/>
  <c r="R205" i="1"/>
  <c r="S205" i="1"/>
  <c r="I205" i="1"/>
  <c r="E205" i="1" s="1"/>
  <c r="H205" i="1"/>
  <c r="D205" i="1" s="1"/>
  <c r="B205" i="1"/>
  <c r="C205" i="1" l="1"/>
  <c r="G206" i="1" l="1"/>
  <c r="P206" i="1"/>
  <c r="S206" i="1"/>
  <c r="Q206" i="1"/>
  <c r="R206" i="1"/>
  <c r="H206" i="1"/>
  <c r="D206" i="1" s="1"/>
  <c r="I206" i="1"/>
  <c r="E206" i="1" s="1"/>
  <c r="B206" i="1"/>
  <c r="C206" i="1" l="1"/>
  <c r="G207" i="1"/>
  <c r="S207" i="1" l="1"/>
  <c r="Q207" i="1"/>
  <c r="P207" i="1"/>
  <c r="R207" i="1"/>
  <c r="H207" i="1"/>
  <c r="D207" i="1" s="1"/>
  <c r="I207" i="1"/>
  <c r="E207" i="1" s="1"/>
  <c r="B207" i="1"/>
  <c r="C207" i="1" l="1"/>
  <c r="G208" i="1" l="1"/>
  <c r="R208" i="1"/>
  <c r="S208" i="1"/>
  <c r="P208" i="1"/>
  <c r="Q208" i="1"/>
  <c r="H208" i="1"/>
  <c r="D208" i="1" s="1"/>
  <c r="I208" i="1"/>
  <c r="E208" i="1" s="1"/>
  <c r="B208" i="1"/>
  <c r="C208" i="1" l="1"/>
  <c r="G209" i="1" l="1"/>
  <c r="Q209" i="1"/>
  <c r="R209" i="1"/>
  <c r="P209" i="1"/>
  <c r="S209" i="1"/>
  <c r="H209" i="1"/>
  <c r="D209" i="1" s="1"/>
  <c r="I209" i="1"/>
  <c r="E209" i="1" s="1"/>
  <c r="B209" i="1"/>
  <c r="C209" i="1" l="1"/>
  <c r="G210" i="1" l="1"/>
  <c r="R210" i="1"/>
  <c r="P210" i="1"/>
  <c r="Q210" i="1"/>
  <c r="S210" i="1"/>
  <c r="H210" i="1"/>
  <c r="D210" i="1" s="1"/>
  <c r="I210" i="1"/>
  <c r="E210" i="1" s="1"/>
  <c r="B210" i="1"/>
  <c r="C210" i="1" l="1"/>
  <c r="G211" i="1" l="1"/>
  <c r="Q211" i="1"/>
  <c r="R211" i="1"/>
  <c r="S211" i="1"/>
  <c r="P211" i="1"/>
  <c r="H211" i="1"/>
  <c r="D211" i="1" s="1"/>
  <c r="I211" i="1"/>
  <c r="E211" i="1" s="1"/>
  <c r="B211" i="1"/>
  <c r="C211" i="1" l="1"/>
  <c r="G212" i="1" l="1"/>
  <c r="Q212" i="1"/>
  <c r="R212" i="1"/>
  <c r="S212" i="1"/>
  <c r="P212" i="1"/>
  <c r="I212" i="1"/>
  <c r="E212" i="1" s="1"/>
  <c r="H212" i="1"/>
  <c r="D212" i="1" s="1"/>
  <c r="B212" i="1"/>
  <c r="C212" i="1" l="1"/>
  <c r="G213" i="1" l="1"/>
  <c r="Q213" i="1"/>
  <c r="S213" i="1"/>
  <c r="R213" i="1"/>
  <c r="P213" i="1"/>
  <c r="H213" i="1"/>
  <c r="D213" i="1" s="1"/>
  <c r="I213" i="1"/>
  <c r="E213" i="1" s="1"/>
  <c r="B213" i="1"/>
  <c r="C213" i="1" l="1"/>
  <c r="G214" i="1" l="1"/>
  <c r="Q214" i="1"/>
  <c r="R214" i="1"/>
  <c r="S214" i="1"/>
  <c r="P214" i="1"/>
  <c r="H214" i="1"/>
  <c r="D214" i="1" s="1"/>
  <c r="I214" i="1"/>
  <c r="E214" i="1" s="1"/>
  <c r="B214" i="1"/>
  <c r="C214" i="1" l="1"/>
  <c r="G215" i="1" l="1"/>
  <c r="P215" i="1"/>
  <c r="Q215" i="1"/>
  <c r="R215" i="1"/>
  <c r="S215" i="1"/>
  <c r="H215" i="1"/>
  <c r="D215" i="1" s="1"/>
  <c r="I215" i="1"/>
  <c r="E215" i="1" s="1"/>
  <c r="B215" i="1"/>
  <c r="C215" i="1" l="1"/>
  <c r="G216" i="1" l="1"/>
  <c r="P216" i="1"/>
  <c r="Q216" i="1"/>
  <c r="R216" i="1"/>
  <c r="S216" i="1"/>
  <c r="H216" i="1"/>
  <c r="D216" i="1" s="1"/>
  <c r="I216" i="1"/>
  <c r="E216" i="1" s="1"/>
  <c r="B216" i="1"/>
  <c r="C216" i="1" l="1"/>
  <c r="G217" i="1"/>
  <c r="R217" i="1" l="1"/>
  <c r="S217" i="1"/>
  <c r="P217" i="1"/>
  <c r="Q217" i="1"/>
  <c r="I217" i="1"/>
  <c r="E217" i="1" s="1"/>
  <c r="H217" i="1"/>
  <c r="D217" i="1" s="1"/>
  <c r="B217" i="1"/>
  <c r="C217" i="1" l="1"/>
  <c r="G218" i="1" l="1"/>
  <c r="R218" i="1"/>
  <c r="Q218" i="1"/>
  <c r="S218" i="1"/>
  <c r="P218" i="1"/>
  <c r="H218" i="1"/>
  <c r="D218" i="1" s="1"/>
  <c r="I218" i="1"/>
  <c r="E218" i="1" s="1"/>
  <c r="B218" i="1"/>
  <c r="C218" i="1" l="1"/>
  <c r="G219" i="1" l="1"/>
  <c r="Q219" i="1"/>
  <c r="R219" i="1"/>
  <c r="S219" i="1"/>
  <c r="P219" i="1"/>
  <c r="H219" i="1"/>
  <c r="D219" i="1" s="1"/>
  <c r="I219" i="1"/>
  <c r="E219" i="1" s="1"/>
  <c r="B219" i="1"/>
  <c r="C219" i="1" l="1"/>
  <c r="G220" i="1" l="1"/>
  <c r="P220" i="1"/>
  <c r="Q220" i="1"/>
  <c r="R220" i="1"/>
  <c r="S220" i="1"/>
  <c r="H220" i="1"/>
  <c r="D220" i="1" s="1"/>
  <c r="I220" i="1"/>
  <c r="E220" i="1" s="1"/>
  <c r="B220" i="1"/>
  <c r="C220" i="1" l="1"/>
  <c r="Q221" i="1" l="1"/>
  <c r="R221" i="1"/>
  <c r="P221" i="1"/>
  <c r="S221" i="1"/>
  <c r="H221" i="1"/>
  <c r="D221" i="1" s="1"/>
  <c r="I221" i="1"/>
  <c r="E221" i="1" s="1"/>
  <c r="G221" i="1"/>
  <c r="C221" i="1" l="1"/>
  <c r="B221" i="1"/>
  <c r="P222" i="1" l="1"/>
  <c r="S222" i="1"/>
  <c r="Q222" i="1"/>
  <c r="R222" i="1"/>
  <c r="H222" i="1"/>
  <c r="D222" i="1" s="1"/>
  <c r="I222" i="1"/>
  <c r="E222" i="1" s="1"/>
  <c r="G222" i="1"/>
  <c r="C222" i="1" l="1"/>
  <c r="B222" i="1"/>
  <c r="S223" i="1" l="1"/>
  <c r="Q223" i="1"/>
  <c r="P223" i="1"/>
  <c r="R223" i="1"/>
  <c r="G223" i="1"/>
  <c r="B223" i="1" s="1"/>
  <c r="H223" i="1"/>
  <c r="D223" i="1" s="1"/>
  <c r="I223" i="1"/>
  <c r="E223" i="1" s="1"/>
  <c r="C223" i="1" l="1"/>
  <c r="R224" i="1" l="1"/>
  <c r="S224" i="1"/>
  <c r="P224" i="1"/>
  <c r="Q224" i="1"/>
  <c r="H224" i="1"/>
  <c r="D224" i="1" s="1"/>
  <c r="I224" i="1"/>
  <c r="E224" i="1" s="1"/>
  <c r="G224" i="1"/>
  <c r="B224" i="1" s="1"/>
  <c r="C224" i="1" l="1"/>
  <c r="Q225" i="1" l="1"/>
  <c r="R225" i="1"/>
  <c r="P225" i="1"/>
  <c r="S225" i="1"/>
  <c r="H225" i="1"/>
  <c r="D225" i="1" s="1"/>
  <c r="I225" i="1"/>
  <c r="E225" i="1" s="1"/>
  <c r="G225" i="1"/>
  <c r="B225" i="1" s="1"/>
  <c r="C225" i="1" l="1"/>
  <c r="P226" i="1" l="1"/>
  <c r="Q226" i="1"/>
  <c r="R226" i="1"/>
  <c r="S226" i="1"/>
  <c r="G226" i="1"/>
  <c r="B226" i="1" s="1"/>
  <c r="H226" i="1"/>
  <c r="D226" i="1" s="1"/>
  <c r="I226" i="1"/>
  <c r="E226" i="1" s="1"/>
  <c r="C226" i="1" l="1"/>
  <c r="H227" i="1"/>
  <c r="D227" i="1" s="1"/>
  <c r="I227" i="1"/>
  <c r="E227" i="1" s="1"/>
  <c r="G227" i="1" l="1"/>
  <c r="B227" i="1" s="1"/>
  <c r="P227" i="1"/>
  <c r="Q227" i="1"/>
  <c r="R227" i="1"/>
  <c r="S227" i="1"/>
  <c r="C227" i="1"/>
  <c r="H228" i="1" s="1"/>
  <c r="D228" i="1" s="1"/>
  <c r="I228" i="1" l="1"/>
  <c r="E228" i="1" s="1"/>
  <c r="G228" i="1"/>
  <c r="Q228" i="1"/>
  <c r="R228" i="1"/>
  <c r="P228" i="1"/>
  <c r="S228" i="1"/>
  <c r="C228" i="1"/>
  <c r="B228" i="1"/>
  <c r="Q229" i="1" l="1"/>
  <c r="S229" i="1"/>
  <c r="P229" i="1"/>
  <c r="R229" i="1"/>
  <c r="G229" i="1"/>
  <c r="H229" i="1"/>
  <c r="D229" i="1" s="1"/>
  <c r="I229" i="1"/>
  <c r="E229" i="1" s="1"/>
  <c r="C229" i="1" l="1"/>
  <c r="B229" i="1"/>
  <c r="Q230" i="1" l="1"/>
  <c r="R230" i="1"/>
  <c r="S230" i="1"/>
  <c r="P230" i="1"/>
  <c r="G230" i="1"/>
  <c r="I230" i="1"/>
  <c r="E230" i="1" s="1"/>
  <c r="H230" i="1"/>
  <c r="D230" i="1" s="1"/>
  <c r="C230" i="1" l="1"/>
  <c r="B230" i="1"/>
  <c r="P231" i="1" l="1"/>
  <c r="Q231" i="1"/>
  <c r="R231" i="1"/>
  <c r="S231" i="1"/>
  <c r="G231" i="1"/>
  <c r="H231" i="1"/>
  <c r="D231" i="1" s="1"/>
  <c r="I231" i="1"/>
  <c r="E231" i="1" s="1"/>
  <c r="C231" i="1" l="1"/>
  <c r="B231" i="1"/>
  <c r="Q232" i="1" l="1"/>
  <c r="R232" i="1"/>
  <c r="P232" i="1"/>
  <c r="S232" i="1"/>
  <c r="G232" i="1"/>
  <c r="H232" i="1"/>
  <c r="D232" i="1" s="1"/>
  <c r="I232" i="1"/>
  <c r="E232" i="1" s="1"/>
  <c r="C232" i="1" l="1"/>
  <c r="B232" i="1"/>
  <c r="R233" i="1" l="1"/>
  <c r="S233" i="1"/>
  <c r="P233" i="1"/>
  <c r="Q233" i="1"/>
  <c r="G233" i="1"/>
  <c r="I233" i="1"/>
  <c r="E233" i="1" s="1"/>
  <c r="H233" i="1"/>
  <c r="D233" i="1" s="1"/>
  <c r="C233" i="1" l="1"/>
  <c r="B233" i="1"/>
  <c r="R234" i="1" l="1"/>
  <c r="P234" i="1"/>
  <c r="Q234" i="1"/>
  <c r="S234" i="1"/>
  <c r="G234" i="1"/>
  <c r="H234" i="1"/>
  <c r="D234" i="1" s="1"/>
  <c r="I234" i="1"/>
  <c r="E234" i="1" s="1"/>
  <c r="C234" i="1" l="1"/>
  <c r="B234" i="1"/>
  <c r="Q235" i="1" l="1"/>
  <c r="R235" i="1"/>
  <c r="S235" i="1"/>
  <c r="P235" i="1"/>
  <c r="G235" i="1"/>
  <c r="I235" i="1"/>
  <c r="E235" i="1" s="1"/>
  <c r="H235" i="1"/>
  <c r="D235" i="1" s="1"/>
  <c r="C235" i="1" l="1"/>
  <c r="B235" i="1"/>
  <c r="P236" i="1" l="1"/>
  <c r="Q236" i="1"/>
  <c r="R236" i="1"/>
  <c r="S236" i="1"/>
  <c r="G236" i="1"/>
  <c r="H236" i="1"/>
  <c r="D236" i="1" s="1"/>
  <c r="I236" i="1"/>
  <c r="E236" i="1" s="1"/>
  <c r="C236" i="1" l="1"/>
  <c r="B236" i="1"/>
  <c r="P237" i="1" l="1"/>
  <c r="Q237" i="1"/>
  <c r="R237" i="1"/>
  <c r="S237" i="1"/>
  <c r="G237" i="1"/>
  <c r="I237" i="1"/>
  <c r="E237" i="1" s="1"/>
  <c r="H237" i="1"/>
  <c r="D237" i="1" s="1"/>
  <c r="C237" i="1" l="1"/>
  <c r="B237" i="1"/>
  <c r="P238" i="1" l="1"/>
  <c r="S238" i="1"/>
  <c r="Q238" i="1"/>
  <c r="R238" i="1"/>
  <c r="G238" i="1"/>
  <c r="H238" i="1"/>
  <c r="D238" i="1" s="1"/>
  <c r="I238" i="1"/>
  <c r="E238" i="1" s="1"/>
  <c r="C238" i="1" l="1"/>
  <c r="B238" i="1"/>
  <c r="S239" i="1" l="1"/>
  <c r="Q239" i="1"/>
  <c r="R239" i="1"/>
  <c r="P239" i="1"/>
  <c r="G239" i="1"/>
  <c r="I239" i="1"/>
  <c r="E239" i="1" s="1"/>
  <c r="H239" i="1"/>
  <c r="D239" i="1" s="1"/>
  <c r="C239" i="1" l="1"/>
  <c r="B239" i="1"/>
  <c r="R240" i="1" l="1"/>
  <c r="S240" i="1"/>
  <c r="Q240" i="1"/>
  <c r="P240" i="1"/>
  <c r="G240" i="1"/>
  <c r="H240" i="1"/>
  <c r="D240" i="1" s="1"/>
  <c r="I240" i="1"/>
  <c r="E240" i="1" s="1"/>
  <c r="C240" i="1" l="1"/>
  <c r="B240" i="1"/>
  <c r="Q241" i="1" l="1"/>
  <c r="R241" i="1"/>
  <c r="P241" i="1"/>
  <c r="S241" i="1"/>
  <c r="G241" i="1"/>
  <c r="H241" i="1"/>
  <c r="D241" i="1" s="1"/>
  <c r="I241" i="1"/>
  <c r="E241" i="1" s="1"/>
  <c r="C241" i="1" l="1"/>
  <c r="B241" i="1"/>
  <c r="P242" i="1" l="1"/>
  <c r="Q242" i="1"/>
  <c r="R242" i="1"/>
  <c r="S242" i="1"/>
  <c r="G242" i="1"/>
  <c r="I242" i="1"/>
  <c r="E242" i="1" s="1"/>
  <c r="H242" i="1"/>
  <c r="D242" i="1" s="1"/>
  <c r="C242" i="1" l="1"/>
  <c r="B242" i="1"/>
  <c r="P243" i="1" l="1"/>
  <c r="Q243" i="1"/>
  <c r="R243" i="1"/>
  <c r="S243" i="1"/>
  <c r="G243" i="1"/>
  <c r="H243" i="1"/>
  <c r="D243" i="1" s="1"/>
  <c r="I243" i="1"/>
  <c r="E243" i="1" s="1"/>
  <c r="C243" i="1" l="1"/>
  <c r="B243" i="1"/>
  <c r="Q244" i="1" l="1"/>
  <c r="R244" i="1"/>
  <c r="P244" i="1"/>
  <c r="S244" i="1"/>
  <c r="G244" i="1"/>
  <c r="I244" i="1"/>
  <c r="E244" i="1" s="1"/>
  <c r="H244" i="1"/>
  <c r="D244" i="1" s="1"/>
  <c r="C244" i="1" l="1"/>
  <c r="B244" i="1"/>
  <c r="S245" i="1" l="1"/>
  <c r="P245" i="1"/>
  <c r="Q245" i="1"/>
  <c r="R245" i="1"/>
  <c r="G245" i="1"/>
  <c r="H245" i="1"/>
  <c r="D245" i="1" s="1"/>
  <c r="I245" i="1"/>
  <c r="E245" i="1" s="1"/>
  <c r="C245" i="1" l="1"/>
  <c r="B245" i="1"/>
  <c r="Q246" i="1" l="1"/>
  <c r="R246" i="1"/>
  <c r="S246" i="1"/>
  <c r="P246" i="1"/>
  <c r="G246" i="1"/>
  <c r="I246" i="1"/>
  <c r="E246" i="1" s="1"/>
  <c r="H246" i="1"/>
  <c r="D246" i="1" s="1"/>
  <c r="C246" i="1" l="1"/>
  <c r="B246" i="1"/>
  <c r="P247" i="1" l="1"/>
  <c r="S247" i="1"/>
  <c r="Q247" i="1"/>
  <c r="R247" i="1"/>
  <c r="G247" i="1"/>
  <c r="I247" i="1"/>
  <c r="E247" i="1" s="1"/>
  <c r="H247" i="1"/>
  <c r="D247" i="1" s="1"/>
  <c r="C247" i="1" l="1"/>
  <c r="B247" i="1"/>
  <c r="R248" i="1" l="1"/>
  <c r="S248" i="1"/>
  <c r="P248" i="1"/>
  <c r="Q248" i="1"/>
  <c r="G248" i="1"/>
  <c r="I248" i="1"/>
  <c r="E248" i="1" s="1"/>
  <c r="H248" i="1"/>
  <c r="D248" i="1" s="1"/>
  <c r="C248" i="1" l="1"/>
  <c r="B248" i="1"/>
  <c r="R249" i="1" l="1"/>
  <c r="S249" i="1"/>
  <c r="Q249" i="1"/>
  <c r="P249" i="1"/>
  <c r="G249" i="1"/>
  <c r="I249" i="1"/>
  <c r="E249" i="1" s="1"/>
  <c r="H249" i="1"/>
  <c r="D249" i="1" s="1"/>
  <c r="C249" i="1" l="1"/>
  <c r="B249" i="1"/>
  <c r="Q250" i="1" l="1"/>
  <c r="R250" i="1"/>
  <c r="S250" i="1"/>
  <c r="P250" i="1"/>
  <c r="G250" i="1"/>
  <c r="H250" i="1"/>
  <c r="D250" i="1" s="1"/>
  <c r="I250" i="1"/>
  <c r="E250" i="1" s="1"/>
  <c r="C250" i="1" l="1"/>
  <c r="B250" i="1"/>
  <c r="Q251" i="1" l="1"/>
  <c r="R251" i="1"/>
  <c r="S251" i="1"/>
  <c r="P251" i="1"/>
  <c r="G251" i="1"/>
  <c r="I251" i="1"/>
  <c r="E251" i="1" s="1"/>
  <c r="H251" i="1"/>
  <c r="D251" i="1" s="1"/>
  <c r="C251" i="1" l="1"/>
  <c r="B251" i="1"/>
  <c r="P252" i="1" l="1"/>
  <c r="Q252" i="1"/>
  <c r="R252" i="1"/>
  <c r="S252" i="1"/>
  <c r="G252" i="1"/>
  <c r="I252" i="1"/>
  <c r="E252" i="1" s="1"/>
  <c r="H252" i="1"/>
  <c r="D252" i="1" s="1"/>
  <c r="C252" i="1" l="1"/>
  <c r="B252" i="1"/>
  <c r="P253" i="1" l="1"/>
  <c r="Q253" i="1"/>
  <c r="R253" i="1"/>
  <c r="S253" i="1"/>
  <c r="G253" i="1"/>
  <c r="I253" i="1"/>
  <c r="E253" i="1" s="1"/>
  <c r="H253" i="1"/>
  <c r="D253" i="1" s="1"/>
  <c r="C253" i="1" l="1"/>
  <c r="B253" i="1"/>
  <c r="P254" i="1" l="1"/>
  <c r="S254" i="1"/>
  <c r="Q254" i="1"/>
  <c r="R254" i="1"/>
  <c r="G254" i="1"/>
  <c r="H254" i="1"/>
  <c r="D254" i="1" s="1"/>
  <c r="I254" i="1"/>
  <c r="E254" i="1" s="1"/>
  <c r="C254" i="1" l="1"/>
  <c r="B254" i="1"/>
  <c r="Q255" i="1" l="1"/>
  <c r="S255" i="1"/>
  <c r="P255" i="1"/>
  <c r="R255" i="1"/>
  <c r="G255" i="1"/>
  <c r="H255" i="1"/>
  <c r="D255" i="1" s="1"/>
  <c r="I255" i="1"/>
  <c r="E255" i="1" s="1"/>
  <c r="C255" i="1" l="1"/>
  <c r="B255" i="1"/>
  <c r="S256" i="1" l="1"/>
  <c r="R256" i="1"/>
  <c r="P256" i="1"/>
  <c r="Q256" i="1"/>
  <c r="G256" i="1"/>
  <c r="I256" i="1"/>
  <c r="E256" i="1" s="1"/>
  <c r="H256" i="1"/>
  <c r="D256" i="1" s="1"/>
  <c r="C256" i="1" l="1"/>
  <c r="B256" i="1"/>
  <c r="Q257" i="1" l="1"/>
  <c r="R257" i="1"/>
  <c r="S257" i="1"/>
  <c r="P257" i="1"/>
  <c r="G257" i="1"/>
  <c r="I257" i="1"/>
  <c r="E257" i="1" s="1"/>
  <c r="H257" i="1"/>
  <c r="D257" i="1" s="1"/>
  <c r="C257" i="1" l="1"/>
  <c r="B257" i="1"/>
  <c r="Q258" i="1" l="1"/>
  <c r="R258" i="1"/>
  <c r="S258" i="1"/>
  <c r="P258" i="1"/>
  <c r="G258" i="1"/>
  <c r="H258" i="1"/>
  <c r="D258" i="1" s="1"/>
  <c r="I258" i="1"/>
  <c r="E258" i="1" s="1"/>
  <c r="C258" i="1" l="1"/>
  <c r="B258" i="1"/>
  <c r="P259" i="1" l="1"/>
  <c r="Q259" i="1"/>
  <c r="R259" i="1"/>
  <c r="S259" i="1"/>
  <c r="G259" i="1"/>
  <c r="H259" i="1"/>
  <c r="D259" i="1" s="1"/>
  <c r="I259" i="1"/>
  <c r="E259" i="1" s="1"/>
  <c r="C259" i="1" l="1"/>
  <c r="B259" i="1"/>
  <c r="Q260" i="1" l="1"/>
  <c r="R260" i="1"/>
  <c r="S260" i="1"/>
  <c r="P260" i="1"/>
  <c r="G260" i="1"/>
  <c r="I260" i="1"/>
  <c r="E260" i="1" s="1"/>
  <c r="H260" i="1"/>
  <c r="D260" i="1" s="1"/>
  <c r="C260" i="1" l="1"/>
  <c r="B260" i="1"/>
  <c r="P261" i="1" l="1"/>
  <c r="Q261" i="1"/>
  <c r="R261" i="1"/>
  <c r="S261" i="1"/>
  <c r="G261" i="1"/>
  <c r="I261" i="1"/>
  <c r="E261" i="1" s="1"/>
  <c r="H261" i="1"/>
  <c r="D261" i="1" s="1"/>
  <c r="C261" i="1" l="1"/>
  <c r="B261" i="1"/>
  <c r="Q262" i="1" l="1"/>
  <c r="R262" i="1"/>
  <c r="S262" i="1"/>
  <c r="P262" i="1"/>
  <c r="G262" i="1"/>
  <c r="H262" i="1"/>
  <c r="D262" i="1" s="1"/>
  <c r="I262" i="1"/>
  <c r="E262" i="1" s="1"/>
  <c r="C262" i="1" l="1"/>
  <c r="B262" i="1"/>
  <c r="P263" i="1" l="1"/>
  <c r="S263" i="1"/>
  <c r="R263" i="1"/>
  <c r="Q263" i="1"/>
  <c r="I263" i="1"/>
  <c r="E263" i="1" s="1"/>
  <c r="H263" i="1"/>
  <c r="D263" i="1" s="1"/>
  <c r="G263" i="1"/>
  <c r="C263" i="1" l="1"/>
  <c r="B263" i="1"/>
  <c r="R264" i="1" l="1"/>
  <c r="S264" i="1"/>
  <c r="P264" i="1"/>
  <c r="Q264" i="1"/>
  <c r="H264" i="1"/>
  <c r="D264" i="1" s="1"/>
  <c r="I264" i="1"/>
  <c r="E264" i="1" s="1"/>
  <c r="G264" i="1"/>
  <c r="C264" i="1" s="1"/>
  <c r="H265" i="1" l="1"/>
  <c r="D265" i="1" s="1"/>
  <c r="I265" i="1"/>
  <c r="E265" i="1" s="1"/>
  <c r="B264" i="1"/>
  <c r="G265" i="1" s="1"/>
  <c r="C265" i="1" s="1"/>
  <c r="P265" i="1" l="1"/>
  <c r="Q265" i="1"/>
  <c r="S265" i="1"/>
  <c r="R265" i="1"/>
  <c r="I266" i="1"/>
  <c r="E266" i="1" s="1"/>
  <c r="H266" i="1"/>
  <c r="D266" i="1" s="1"/>
  <c r="B265" i="1"/>
  <c r="G266" i="1" s="1"/>
  <c r="S266" i="1" l="1"/>
  <c r="R266" i="1"/>
  <c r="P266" i="1"/>
  <c r="Q266" i="1"/>
  <c r="C266" i="1"/>
  <c r="B266" i="1"/>
  <c r="R267" i="1" l="1"/>
  <c r="S267" i="1"/>
  <c r="P267" i="1"/>
  <c r="Q267" i="1"/>
  <c r="G267" i="1"/>
  <c r="B267" i="1" s="1"/>
  <c r="H267" i="1"/>
  <c r="D267" i="1" s="1"/>
  <c r="I267" i="1"/>
  <c r="E267" i="1" s="1"/>
  <c r="C267" i="1" l="1"/>
  <c r="G268" i="1" l="1"/>
  <c r="P268" i="1"/>
  <c r="Q268" i="1"/>
  <c r="R268" i="1"/>
  <c r="S268" i="1"/>
  <c r="I268" i="1"/>
  <c r="E268" i="1" s="1"/>
  <c r="H268" i="1"/>
  <c r="D268" i="1" s="1"/>
  <c r="B268" i="1"/>
  <c r="C268" i="1" l="1"/>
  <c r="G269" i="1" l="1"/>
  <c r="P269" i="1"/>
  <c r="Q269" i="1"/>
  <c r="R269" i="1"/>
  <c r="S269" i="1"/>
  <c r="H269" i="1"/>
  <c r="D269" i="1" s="1"/>
  <c r="I269" i="1"/>
  <c r="E269" i="1" s="1"/>
  <c r="B269" i="1"/>
  <c r="C269" i="1" l="1"/>
  <c r="G270" i="1" l="1"/>
  <c r="P270" i="1"/>
  <c r="S270" i="1"/>
  <c r="R270" i="1"/>
  <c r="Q270" i="1"/>
  <c r="I270" i="1"/>
  <c r="E270" i="1" s="1"/>
  <c r="H270" i="1"/>
  <c r="D270" i="1" s="1"/>
  <c r="B270" i="1"/>
  <c r="C270" i="1" l="1"/>
  <c r="Q271" i="1" l="1"/>
  <c r="P271" i="1"/>
  <c r="R271" i="1"/>
  <c r="S271" i="1"/>
  <c r="H271" i="1"/>
  <c r="D271" i="1" s="1"/>
  <c r="I271" i="1"/>
  <c r="E271" i="1" s="1"/>
  <c r="G271" i="1"/>
  <c r="C271" i="1" l="1"/>
  <c r="B271" i="1"/>
  <c r="S272" i="1" l="1"/>
  <c r="Q272" i="1"/>
  <c r="R272" i="1"/>
  <c r="P272" i="1"/>
  <c r="H272" i="1"/>
  <c r="D272" i="1" s="1"/>
  <c r="I272" i="1"/>
  <c r="E272" i="1" s="1"/>
  <c r="G272" i="1"/>
  <c r="C272" i="1" l="1"/>
  <c r="B272" i="1"/>
  <c r="Q273" i="1" l="1"/>
  <c r="R273" i="1"/>
  <c r="S273" i="1"/>
  <c r="P273" i="1"/>
  <c r="I273" i="1"/>
  <c r="E273" i="1" s="1"/>
  <c r="H273" i="1"/>
  <c r="D273" i="1" s="1"/>
  <c r="G273" i="1"/>
  <c r="C273" i="1" l="1"/>
  <c r="B273" i="1"/>
  <c r="H274" i="1" l="1"/>
  <c r="D274" i="1" s="1"/>
  <c r="I274" i="1"/>
  <c r="E274" i="1" s="1"/>
  <c r="G274" i="1"/>
  <c r="C274" i="1" l="1"/>
  <c r="B274" i="1"/>
  <c r="H275" i="1" l="1"/>
  <c r="D275" i="1" s="1"/>
  <c r="I275" i="1"/>
  <c r="E275" i="1" s="1"/>
  <c r="G275" i="1"/>
  <c r="C275" i="1" l="1"/>
  <c r="B275" i="1"/>
  <c r="I276" i="1" l="1"/>
  <c r="E276" i="1" s="1"/>
  <c r="H276" i="1"/>
  <c r="D276" i="1" s="1"/>
  <c r="G276" i="1"/>
  <c r="C276" i="1" l="1"/>
  <c r="B276" i="1"/>
  <c r="H277" i="1" l="1"/>
  <c r="D277" i="1" s="1"/>
  <c r="I277" i="1"/>
  <c r="E277" i="1" s="1"/>
  <c r="G277" i="1"/>
  <c r="C277" i="1" l="1"/>
  <c r="B277" i="1"/>
  <c r="G278" i="1" l="1"/>
  <c r="B278" i="1" s="1"/>
  <c r="I278" i="1"/>
  <c r="E278" i="1" s="1"/>
  <c r="H278" i="1"/>
  <c r="D278" i="1" s="1"/>
  <c r="C278" i="1" l="1"/>
  <c r="I279" i="1" l="1"/>
  <c r="E279" i="1" s="1"/>
  <c r="H279" i="1"/>
  <c r="D279" i="1" s="1"/>
  <c r="G279" i="1"/>
  <c r="C279" i="1" l="1"/>
  <c r="B279" i="1"/>
  <c r="H280" i="1" l="1"/>
  <c r="D280" i="1" s="1"/>
  <c r="I280" i="1"/>
  <c r="E280" i="1" s="1"/>
  <c r="G280" i="1"/>
  <c r="C280" i="1" s="1"/>
  <c r="H281" i="1" l="1"/>
  <c r="D281" i="1" s="1"/>
  <c r="I281" i="1"/>
  <c r="E281" i="1" s="1"/>
  <c r="B280" i="1"/>
  <c r="G281" i="1" l="1"/>
  <c r="C281" i="1" s="1"/>
  <c r="H282" i="1" l="1"/>
  <c r="D282" i="1" s="1"/>
  <c r="I282" i="1"/>
  <c r="E282" i="1" s="1"/>
  <c r="B281" i="1"/>
  <c r="G282" i="1" s="1"/>
  <c r="C282" i="1" s="1"/>
  <c r="I283" i="1" l="1"/>
  <c r="E283" i="1" s="1"/>
  <c r="H283" i="1"/>
  <c r="D283" i="1" s="1"/>
  <c r="B282" i="1"/>
  <c r="G283" i="1" s="1"/>
  <c r="C283" i="1" l="1"/>
  <c r="B283" i="1"/>
  <c r="G284" i="1" l="1"/>
  <c r="B284" i="1" s="1"/>
  <c r="H284" i="1"/>
  <c r="D284" i="1" s="1"/>
  <c r="I284" i="1"/>
  <c r="E284" i="1" s="1"/>
  <c r="C284" i="1" l="1"/>
  <c r="H285" i="1" l="1"/>
  <c r="D285" i="1" s="1"/>
  <c r="I285" i="1"/>
  <c r="E285" i="1" s="1"/>
  <c r="G285" i="1"/>
  <c r="C285" i="1" l="1"/>
  <c r="B285" i="1"/>
  <c r="H286" i="1" l="1"/>
  <c r="D286" i="1" s="1"/>
  <c r="I286" i="1"/>
  <c r="E286" i="1" s="1"/>
  <c r="G286" i="1"/>
  <c r="C286" i="1" l="1"/>
  <c r="B286" i="1"/>
  <c r="I287" i="1" l="1"/>
  <c r="E287" i="1" s="1"/>
  <c r="H287" i="1"/>
  <c r="D287" i="1" s="1"/>
  <c r="G287" i="1"/>
  <c r="C287" i="1" l="1"/>
  <c r="B287" i="1"/>
  <c r="H288" i="1" l="1"/>
  <c r="D288" i="1" s="1"/>
  <c r="I288" i="1"/>
  <c r="E288" i="1" s="1"/>
  <c r="G288" i="1"/>
  <c r="C288" i="1" l="1"/>
  <c r="B288" i="1"/>
  <c r="I289" i="1" l="1"/>
  <c r="E289" i="1" s="1"/>
  <c r="H289" i="1"/>
  <c r="D289" i="1" s="1"/>
  <c r="G289" i="1"/>
  <c r="C289" i="1" l="1"/>
  <c r="B289" i="1"/>
  <c r="H290" i="1" l="1"/>
  <c r="D290" i="1" s="1"/>
  <c r="I290" i="1"/>
  <c r="E290" i="1" s="1"/>
  <c r="G290" i="1"/>
  <c r="C290" i="1" l="1"/>
  <c r="B290" i="1"/>
  <c r="H291" i="1" l="1"/>
  <c r="D291" i="1" s="1"/>
  <c r="I291" i="1"/>
  <c r="E291" i="1" s="1"/>
  <c r="G291" i="1"/>
  <c r="C291" i="1" l="1"/>
  <c r="B291" i="1"/>
  <c r="H292" i="1" l="1"/>
  <c r="D292" i="1" s="1"/>
  <c r="I292" i="1"/>
  <c r="E292" i="1" s="1"/>
  <c r="G292" i="1"/>
  <c r="C292" i="1" l="1"/>
  <c r="B292" i="1"/>
  <c r="H293" i="1" l="1"/>
  <c r="D293" i="1" s="1"/>
  <c r="I293" i="1"/>
  <c r="E293" i="1" s="1"/>
  <c r="G293" i="1"/>
  <c r="C293" i="1" l="1"/>
  <c r="B293" i="1"/>
  <c r="I294" i="1" l="1"/>
  <c r="E294" i="1" s="1"/>
  <c r="H294" i="1"/>
  <c r="D294" i="1" s="1"/>
  <c r="G294" i="1"/>
  <c r="C294" i="1" l="1"/>
  <c r="B294" i="1"/>
  <c r="I295" i="1" l="1"/>
  <c r="E295" i="1" s="1"/>
  <c r="H295" i="1"/>
  <c r="D295" i="1" s="1"/>
  <c r="G295" i="1"/>
  <c r="C295" i="1" l="1"/>
  <c r="B295" i="1"/>
  <c r="H296" i="1" l="1"/>
  <c r="D296" i="1" s="1"/>
  <c r="I296" i="1"/>
  <c r="E296" i="1" s="1"/>
  <c r="G296" i="1"/>
  <c r="C296" i="1" l="1"/>
  <c r="B296" i="1"/>
  <c r="G297" i="1" l="1"/>
  <c r="B297" i="1" s="1"/>
  <c r="H297" i="1"/>
  <c r="D297" i="1" s="1"/>
  <c r="I297" i="1"/>
  <c r="E297" i="1" s="1"/>
  <c r="C297" i="1" l="1"/>
  <c r="I298" i="1" l="1"/>
  <c r="E298" i="1" s="1"/>
  <c r="H298" i="1"/>
  <c r="D298" i="1" s="1"/>
  <c r="G298" i="1"/>
  <c r="C298" i="1" l="1"/>
  <c r="B298" i="1"/>
  <c r="H299" i="1" l="1"/>
  <c r="D299" i="1" s="1"/>
  <c r="I299" i="1"/>
  <c r="E299" i="1" s="1"/>
  <c r="G299" i="1"/>
  <c r="C299" i="1" s="1"/>
  <c r="H300" i="1" l="1"/>
  <c r="D300" i="1" s="1"/>
  <c r="I300" i="1"/>
  <c r="E300" i="1" s="1"/>
  <c r="B299" i="1"/>
  <c r="G300" i="1" s="1"/>
  <c r="C300" i="1" s="1"/>
  <c r="I301" i="1" l="1"/>
  <c r="E301" i="1" s="1"/>
  <c r="H301" i="1"/>
  <c r="B300" i="1"/>
  <c r="D301" i="1"/>
  <c r="G301" i="1" l="1"/>
  <c r="C301" i="1" s="1"/>
  <c r="I302" i="1" l="1"/>
  <c r="E302" i="1" s="1"/>
  <c r="H302" i="1"/>
  <c r="D302" i="1" s="1"/>
  <c r="B301" i="1"/>
  <c r="G302" i="1" l="1"/>
  <c r="C302" i="1" s="1"/>
  <c r="H303" i="1" l="1"/>
  <c r="D303" i="1" s="1"/>
  <c r="I303" i="1"/>
  <c r="E303" i="1" s="1"/>
  <c r="B302" i="1"/>
  <c r="G303" i="1" l="1"/>
  <c r="C303" i="1" s="1"/>
  <c r="H304" i="1" l="1"/>
  <c r="D304" i="1" s="1"/>
  <c r="I304" i="1"/>
  <c r="E304" i="1" s="1"/>
  <c r="B303" i="1"/>
  <c r="G304" i="1" s="1"/>
  <c r="C304" i="1" l="1"/>
  <c r="I305" i="1" s="1"/>
  <c r="E305" i="1" s="1"/>
  <c r="B304" i="1"/>
  <c r="G305" i="1" s="1"/>
  <c r="H305" i="1" l="1"/>
  <c r="D305" i="1" s="1"/>
  <c r="B305" i="1"/>
  <c r="C305" i="1" l="1"/>
  <c r="G306" i="1"/>
  <c r="B306" i="1" s="1"/>
  <c r="H306" i="1"/>
  <c r="D306" i="1" s="1"/>
  <c r="I306" i="1"/>
  <c r="E306" i="1" s="1"/>
  <c r="C306" i="1" l="1"/>
  <c r="G307" i="1" s="1"/>
  <c r="H307" i="1" l="1"/>
  <c r="D307" i="1" s="1"/>
  <c r="I307" i="1"/>
  <c r="E307" i="1" s="1"/>
  <c r="B307" i="1"/>
  <c r="C307" i="1" l="1"/>
  <c r="G308" i="1" s="1"/>
  <c r="H308" i="1" l="1"/>
  <c r="D308" i="1" s="1"/>
  <c r="I308" i="1"/>
  <c r="E308" i="1" s="1"/>
  <c r="B308" i="1"/>
  <c r="C308" i="1" l="1"/>
  <c r="G309" i="1" s="1"/>
  <c r="H309" i="1" l="1"/>
  <c r="D309" i="1" s="1"/>
  <c r="I309" i="1"/>
  <c r="E309" i="1" s="1"/>
  <c r="B309" i="1"/>
  <c r="C309" i="1" l="1"/>
  <c r="G310" i="1" s="1"/>
  <c r="I310" i="1" l="1"/>
  <c r="E310" i="1" s="1"/>
  <c r="H310" i="1"/>
  <c r="D310" i="1" s="1"/>
  <c r="B310" i="1"/>
  <c r="C310" i="1" l="1"/>
  <c r="G311" i="1" s="1"/>
  <c r="I311" i="1" l="1"/>
  <c r="E311" i="1" s="1"/>
  <c r="H311" i="1"/>
  <c r="D311" i="1" s="1"/>
  <c r="B311" i="1"/>
  <c r="C311" i="1" l="1"/>
  <c r="H312" i="1" l="1"/>
  <c r="D312" i="1" s="1"/>
  <c r="I312" i="1"/>
  <c r="E312" i="1" s="1"/>
  <c r="G312" i="1"/>
  <c r="C312" i="1" l="1"/>
  <c r="B312" i="1"/>
  <c r="I313" i="1" l="1"/>
  <c r="E313" i="1" s="1"/>
  <c r="H313" i="1"/>
  <c r="D313" i="1" s="1"/>
  <c r="G313" i="1"/>
  <c r="C313" i="1" l="1"/>
  <c r="B313" i="1"/>
  <c r="H314" i="1" l="1"/>
  <c r="D314" i="1" s="1"/>
  <c r="I314" i="1"/>
  <c r="E314" i="1" s="1"/>
  <c r="G314" i="1"/>
  <c r="C314" i="1" l="1"/>
  <c r="B314" i="1"/>
  <c r="G315" i="1" l="1"/>
  <c r="B315" i="1" s="1"/>
  <c r="I315" i="1"/>
  <c r="E315" i="1" s="1"/>
  <c r="H315" i="1"/>
  <c r="D315" i="1" s="1"/>
  <c r="C315" i="1" l="1"/>
  <c r="H316" i="1" l="1"/>
  <c r="D316" i="1" s="1"/>
  <c r="I316" i="1"/>
  <c r="E316" i="1" s="1"/>
  <c r="G316" i="1"/>
  <c r="C316" i="1" l="1"/>
  <c r="B316" i="1"/>
  <c r="H317" i="1" l="1"/>
  <c r="D317" i="1" s="1"/>
  <c r="I317" i="1"/>
  <c r="E317" i="1" s="1"/>
  <c r="G317" i="1"/>
  <c r="C317" i="1" s="1"/>
  <c r="H318" i="1" l="1"/>
  <c r="D318" i="1" s="1"/>
  <c r="I318" i="1"/>
  <c r="E318" i="1" s="1"/>
  <c r="B317" i="1"/>
  <c r="G318" i="1" s="1"/>
  <c r="C318" i="1" l="1"/>
  <c r="H319" i="1"/>
  <c r="D319" i="1" s="1"/>
  <c r="I319" i="1"/>
  <c r="E319" i="1" s="1"/>
  <c r="B318" i="1"/>
  <c r="G319" i="1" s="1"/>
  <c r="C319" i="1" l="1"/>
  <c r="B319" i="1"/>
  <c r="G320" i="1" s="1"/>
  <c r="H320" i="1" l="1"/>
  <c r="D320" i="1" s="1"/>
  <c r="I320" i="1"/>
  <c r="E320" i="1" s="1"/>
  <c r="B320" i="1"/>
  <c r="C320" i="1" l="1"/>
  <c r="G321" i="1" s="1"/>
  <c r="H321" i="1" l="1"/>
  <c r="D321" i="1" s="1"/>
  <c r="I321" i="1"/>
  <c r="E321" i="1" s="1"/>
  <c r="B321" i="1"/>
  <c r="C321" i="1" l="1"/>
  <c r="G322" i="1" s="1"/>
  <c r="H322" i="1" l="1"/>
  <c r="D322" i="1" s="1"/>
  <c r="I322" i="1"/>
  <c r="E322" i="1" s="1"/>
  <c r="B322" i="1"/>
  <c r="C322" i="1" l="1"/>
  <c r="G323" i="1" s="1"/>
  <c r="H323" i="1" l="1"/>
  <c r="D323" i="1" s="1"/>
  <c r="I323" i="1"/>
  <c r="E323" i="1" s="1"/>
  <c r="B323" i="1"/>
  <c r="C323" i="1" l="1"/>
  <c r="G324" i="1" s="1"/>
  <c r="I324" i="1" l="1"/>
  <c r="E324" i="1" s="1"/>
  <c r="H324" i="1"/>
  <c r="D324" i="1" s="1"/>
  <c r="B324" i="1"/>
  <c r="C324" i="1" l="1"/>
  <c r="G325" i="1"/>
  <c r="H325" i="1" l="1"/>
  <c r="D325" i="1" s="1"/>
  <c r="I325" i="1"/>
  <c r="E325" i="1" s="1"/>
  <c r="B325" i="1"/>
  <c r="C325" i="1" l="1"/>
  <c r="G326" i="1" s="1"/>
  <c r="H326" i="1" l="1"/>
  <c r="D326" i="1" s="1"/>
  <c r="I326" i="1"/>
  <c r="E326" i="1" s="1"/>
  <c r="B326" i="1"/>
  <c r="C326" i="1" l="1"/>
  <c r="G327" i="1" s="1"/>
  <c r="I327" i="1" l="1"/>
  <c r="E327" i="1" s="1"/>
  <c r="H327" i="1"/>
  <c r="D327" i="1" s="1"/>
  <c r="B327" i="1"/>
  <c r="C327" i="1" l="1"/>
  <c r="G328" i="1"/>
  <c r="H328" i="1" l="1"/>
  <c r="D328" i="1" s="1"/>
  <c r="I328" i="1"/>
  <c r="E328" i="1" s="1"/>
  <c r="B328" i="1"/>
  <c r="C328" i="1" l="1"/>
  <c r="G329" i="1" s="1"/>
  <c r="H329" i="1" l="1"/>
  <c r="D329" i="1" s="1"/>
  <c r="I329" i="1"/>
  <c r="E329" i="1" s="1"/>
  <c r="B329" i="1"/>
  <c r="C329" i="1" l="1"/>
  <c r="G330" i="1" s="1"/>
  <c r="I330" i="1" l="1"/>
  <c r="E330" i="1" s="1"/>
  <c r="H330" i="1"/>
  <c r="D330" i="1" s="1"/>
  <c r="B330" i="1"/>
  <c r="C330" i="1" l="1"/>
  <c r="G331" i="1" s="1"/>
  <c r="H331" i="1" l="1"/>
  <c r="D331" i="1" s="1"/>
  <c r="I331" i="1"/>
  <c r="E331" i="1" s="1"/>
  <c r="B331" i="1"/>
  <c r="C331" i="1" l="1"/>
  <c r="G332" i="1" s="1"/>
  <c r="H332" i="1" l="1"/>
  <c r="D332" i="1" s="1"/>
  <c r="I332" i="1"/>
  <c r="E332" i="1" s="1"/>
  <c r="B332" i="1"/>
  <c r="C332" i="1" l="1"/>
  <c r="G333" i="1" s="1"/>
  <c r="I333" i="1" l="1"/>
  <c r="E333" i="1" s="1"/>
  <c r="H333" i="1"/>
  <c r="D333" i="1" s="1"/>
  <c r="B333" i="1"/>
  <c r="C333" i="1" l="1"/>
  <c r="G334" i="1" s="1"/>
  <c r="H334" i="1" l="1"/>
  <c r="D334" i="1" s="1"/>
  <c r="I334" i="1"/>
  <c r="E334" i="1" s="1"/>
  <c r="B334" i="1"/>
  <c r="C334" i="1" l="1"/>
  <c r="G335" i="1" s="1"/>
  <c r="H335" i="1" l="1"/>
  <c r="D335" i="1" s="1"/>
  <c r="I335" i="1"/>
  <c r="E335" i="1" s="1"/>
  <c r="B335" i="1"/>
  <c r="C335" i="1" l="1"/>
  <c r="G336" i="1" s="1"/>
  <c r="H336" i="1" l="1"/>
  <c r="D336" i="1" s="1"/>
  <c r="I336" i="1"/>
  <c r="E336" i="1" s="1"/>
  <c r="B336" i="1"/>
  <c r="C336" i="1" l="1"/>
  <c r="G337" i="1" s="1"/>
  <c r="H337" i="1" l="1"/>
  <c r="D337" i="1" s="1"/>
  <c r="I337" i="1"/>
  <c r="E337" i="1" s="1"/>
  <c r="B337" i="1"/>
  <c r="C337" i="1" l="1"/>
  <c r="G338" i="1" s="1"/>
  <c r="I338" i="1" l="1"/>
  <c r="E338" i="1" s="1"/>
  <c r="H338" i="1"/>
  <c r="D338" i="1" s="1"/>
  <c r="B338" i="1"/>
  <c r="C338" i="1" l="1"/>
  <c r="G339" i="1" s="1"/>
  <c r="H339" i="1" l="1"/>
  <c r="D339" i="1" s="1"/>
  <c r="I339" i="1"/>
  <c r="E339" i="1" s="1"/>
  <c r="B339" i="1"/>
  <c r="C339" i="1" l="1"/>
  <c r="G340" i="1" s="1"/>
  <c r="I340" i="1" l="1"/>
  <c r="E340" i="1" s="1"/>
  <c r="H340" i="1"/>
  <c r="D340" i="1" s="1"/>
  <c r="B340" i="1"/>
  <c r="C340" i="1" l="1"/>
  <c r="G341" i="1" s="1"/>
  <c r="I341" i="1" l="1"/>
  <c r="E341" i="1" s="1"/>
  <c r="H341" i="1"/>
  <c r="D341" i="1" s="1"/>
  <c r="B341" i="1"/>
  <c r="C341" i="1" l="1"/>
  <c r="G342" i="1" s="1"/>
  <c r="H342" i="1" l="1"/>
  <c r="D342" i="1" s="1"/>
  <c r="I342" i="1"/>
  <c r="E342" i="1" s="1"/>
  <c r="B342" i="1"/>
  <c r="C342" i="1" l="1"/>
  <c r="G343" i="1" s="1"/>
  <c r="I343" i="1" l="1"/>
  <c r="E343" i="1" s="1"/>
  <c r="H343" i="1"/>
  <c r="D343" i="1" s="1"/>
  <c r="B343" i="1"/>
  <c r="C343" i="1" l="1"/>
  <c r="G344" i="1" s="1"/>
  <c r="H344" i="1" l="1"/>
  <c r="D344" i="1" s="1"/>
  <c r="I344" i="1"/>
  <c r="E344" i="1" s="1"/>
  <c r="B344" i="1"/>
  <c r="C344" i="1" l="1"/>
  <c r="G345" i="1" s="1"/>
  <c r="H345" i="1" l="1"/>
  <c r="D345" i="1" s="1"/>
  <c r="I345" i="1"/>
  <c r="E345" i="1" s="1"/>
  <c r="B345" i="1"/>
  <c r="C345" i="1" l="1"/>
  <c r="G346" i="1" s="1"/>
  <c r="H346" i="1" l="1"/>
  <c r="D346" i="1" s="1"/>
  <c r="I346" i="1"/>
  <c r="E346" i="1" s="1"/>
  <c r="B346" i="1"/>
  <c r="C346" i="1" l="1"/>
  <c r="G347" i="1" s="1"/>
  <c r="H347" i="1" l="1"/>
  <c r="D347" i="1" s="1"/>
  <c r="I347" i="1"/>
  <c r="E347" i="1" s="1"/>
  <c r="B347" i="1"/>
  <c r="C347" i="1" l="1"/>
  <c r="G348" i="1" s="1"/>
  <c r="H348" i="1" l="1"/>
  <c r="D348" i="1" s="1"/>
  <c r="I348" i="1"/>
  <c r="E348" i="1" s="1"/>
  <c r="B348" i="1"/>
  <c r="C348" i="1" l="1"/>
  <c r="G349" i="1" s="1"/>
  <c r="H349" i="1" l="1"/>
  <c r="D349" i="1" s="1"/>
  <c r="I349" i="1"/>
  <c r="E349" i="1" s="1"/>
  <c r="B349" i="1"/>
  <c r="C349" i="1" l="1"/>
  <c r="G350" i="1" s="1"/>
  <c r="I350" i="1" l="1"/>
  <c r="E350" i="1" s="1"/>
  <c r="H350" i="1"/>
  <c r="D350" i="1" s="1"/>
  <c r="B350" i="1"/>
  <c r="C350" i="1" l="1"/>
  <c r="G351" i="1" s="1"/>
  <c r="H351" i="1" l="1"/>
  <c r="D351" i="1" s="1"/>
  <c r="I351" i="1"/>
  <c r="E351" i="1" s="1"/>
  <c r="B351" i="1"/>
  <c r="C351" i="1" l="1"/>
  <c r="G352" i="1" s="1"/>
  <c r="H352" i="1" l="1"/>
  <c r="D352" i="1" s="1"/>
  <c r="I352" i="1"/>
  <c r="E352" i="1" s="1"/>
  <c r="B352" i="1"/>
  <c r="C352" i="1" l="1"/>
  <c r="G353" i="1"/>
  <c r="H353" i="1" l="1"/>
  <c r="D353" i="1" s="1"/>
  <c r="I353" i="1"/>
  <c r="E353" i="1" s="1"/>
  <c r="B353" i="1"/>
  <c r="C353" i="1" l="1"/>
  <c r="G354" i="1" s="1"/>
  <c r="H354" i="1" l="1"/>
  <c r="D354" i="1" s="1"/>
  <c r="I354" i="1"/>
  <c r="E354" i="1" s="1"/>
  <c r="B354" i="1"/>
  <c r="C354" i="1" l="1"/>
  <c r="G355" i="1" s="1"/>
  <c r="I355" i="1" l="1"/>
  <c r="E355" i="1" s="1"/>
  <c r="H355" i="1"/>
  <c r="D355" i="1" s="1"/>
  <c r="B355" i="1"/>
  <c r="C355" i="1" l="1"/>
  <c r="G356" i="1" s="1"/>
  <c r="H356" i="1" l="1"/>
  <c r="D356" i="1" s="1"/>
  <c r="I356" i="1"/>
  <c r="E356" i="1" s="1"/>
  <c r="B356" i="1"/>
  <c r="C356" i="1" l="1"/>
  <c r="G357" i="1" s="1"/>
  <c r="I357" i="1" l="1"/>
  <c r="E357" i="1" s="1"/>
  <c r="H357" i="1"/>
  <c r="D357" i="1" s="1"/>
  <c r="B357" i="1"/>
  <c r="C357" i="1" l="1"/>
  <c r="G358" i="1" s="1"/>
  <c r="I358" i="1" l="1"/>
  <c r="E358" i="1" s="1"/>
  <c r="H358" i="1"/>
  <c r="D358" i="1" s="1"/>
  <c r="B358" i="1"/>
  <c r="C358" i="1" l="1"/>
  <c r="G359" i="1" l="1"/>
  <c r="I359" i="1"/>
  <c r="E359" i="1" s="1"/>
  <c r="H359" i="1"/>
  <c r="D359" i="1" s="1"/>
  <c r="C359" i="1" l="1"/>
  <c r="B359" i="1"/>
  <c r="H360" i="1" l="1"/>
  <c r="D360" i="1" s="1"/>
  <c r="I360" i="1"/>
  <c r="E360" i="1" s="1"/>
  <c r="G360" i="1"/>
  <c r="C360" i="1" l="1"/>
  <c r="B360" i="1"/>
  <c r="H361" i="1" l="1"/>
  <c r="D361" i="1" s="1"/>
  <c r="I361" i="1"/>
  <c r="E361" i="1" s="1"/>
  <c r="G361" i="1"/>
  <c r="C361" i="1" l="1"/>
  <c r="B361" i="1"/>
  <c r="I362" i="1" l="1"/>
  <c r="E362" i="1" s="1"/>
  <c r="H362" i="1"/>
  <c r="D362" i="1" s="1"/>
  <c r="G362" i="1"/>
  <c r="C362" i="1" l="1"/>
  <c r="B362" i="1"/>
  <c r="H363" i="1" l="1"/>
  <c r="D363" i="1" s="1"/>
  <c r="I363" i="1"/>
  <c r="E363" i="1" s="1"/>
  <c r="G363" i="1"/>
  <c r="C363" i="1" l="1"/>
  <c r="B363" i="1"/>
  <c r="H364" i="1" l="1"/>
  <c r="D364" i="1" s="1"/>
  <c r="I364" i="1"/>
  <c r="E364" i="1" s="1"/>
  <c r="G364" i="1"/>
  <c r="C364" i="1" l="1"/>
  <c r="B364" i="1"/>
  <c r="H365" i="1" l="1"/>
  <c r="D365" i="1" s="1"/>
  <c r="I365" i="1"/>
  <c r="E365" i="1" s="1"/>
  <c r="G365" i="1"/>
  <c r="C365" i="1" l="1"/>
  <c r="B365" i="1"/>
  <c r="H366" i="1" l="1"/>
  <c r="D366" i="1" s="1"/>
  <c r="I366" i="1"/>
  <c r="E366" i="1" s="1"/>
  <c r="G366" i="1"/>
  <c r="C366" i="1" l="1"/>
  <c r="B366" i="1"/>
  <c r="I367" i="1" l="1"/>
  <c r="E367" i="1" s="1"/>
  <c r="H367" i="1"/>
  <c r="D367" i="1" s="1"/>
  <c r="G367" i="1"/>
  <c r="C367" i="1" l="1"/>
  <c r="B367" i="1"/>
  <c r="M10" i="1" l="1"/>
  <c r="M13" i="1"/>
  <c r="M11" i="1"/>
  <c r="M14" i="1"/>
  <c r="M15" i="1"/>
  <c r="M12" i="1"/>
  <c r="M42" i="1" l="1"/>
  <c r="L46" i="1" s="1"/>
  <c r="M41" i="1"/>
  <c r="M40" i="1"/>
  <c r="M39" i="1"/>
</calcChain>
</file>

<file path=xl/sharedStrings.xml><?xml version="1.0" encoding="utf-8"?>
<sst xmlns="http://schemas.openxmlformats.org/spreadsheetml/2006/main" count="66" uniqueCount="66">
  <si>
    <t>T</t>
  </si>
  <si>
    <t>Susceptibles</t>
  </si>
  <si>
    <t>Recuperados</t>
  </si>
  <si>
    <t>Recuperaciones</t>
  </si>
  <si>
    <t>Población total de los contagiados</t>
  </si>
  <si>
    <t>Población recuperada</t>
  </si>
  <si>
    <t>Población que fallece</t>
  </si>
  <si>
    <t>Maxímo número de contagiados en un día</t>
  </si>
  <si>
    <t>Maxímo número de reperados en un día</t>
  </si>
  <si>
    <t>Fallecimientos máximos en un día</t>
  </si>
  <si>
    <t>Fallecidos Total</t>
  </si>
  <si>
    <t>Infectados acum</t>
  </si>
  <si>
    <t>Contagios nuevos por  día</t>
  </si>
  <si>
    <t>Dínamica actual</t>
  </si>
  <si>
    <t xml:space="preserve"> Disminución de movilidad en 25%</t>
  </si>
  <si>
    <t>Fecha</t>
  </si>
  <si>
    <t>Poblaciones Susceptibles</t>
  </si>
  <si>
    <t>Estimaciones</t>
  </si>
  <si>
    <t xml:space="preserve">Dinamicas de intervención </t>
  </si>
  <si>
    <t>Graficos</t>
  </si>
  <si>
    <t>Fallecimientos por día</t>
  </si>
  <si>
    <t>Casos al momento del cálculo</t>
  </si>
  <si>
    <t>Parametros al momento del cálculo</t>
  </si>
  <si>
    <t>Hombres</t>
  </si>
  <si>
    <t>Mujeres</t>
  </si>
  <si>
    <t>Menos de 1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</si>
  <si>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</si>
  <si>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</si>
  <si>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</si>
  <si>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</si>
  <si>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</si>
  <si>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</si>
  <si>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</si>
  <si>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y 39 años</t>
  </si>
  <si>
    <t>40 a 44 años</t>
  </si>
  <si>
    <t>45 a 49 años</t>
  </si>
  <si>
    <t>50 a 54 años</t>
  </si>
  <si>
    <t>55 a 59 años</t>
  </si>
  <si>
    <t>60 a 64 años</t>
  </si>
  <si>
    <t>65 y mas años</t>
  </si>
  <si>
    <t>Grupo de edad+</t>
  </si>
  <si>
    <t>+CONAPO proyecciones 2010-2050</t>
  </si>
  <si>
    <t xml:space="preserve">Susceptibles mayores de 40 años+ </t>
  </si>
  <si>
    <t>Susceptibles DM*</t>
  </si>
  <si>
    <t>Susceptibles HAS *</t>
  </si>
  <si>
    <t>*https://ensanut.insp.mx/encuestas/ensanut2018/doctos/informes/ensanut_2018_presentacion_resultados.pdf</t>
  </si>
  <si>
    <r>
      <rPr>
        <sz val="8"/>
        <color theme="1"/>
        <rFont val="Arial"/>
        <family val="2"/>
      </rPr>
      <t>&amp;</t>
    </r>
    <r>
      <rPr>
        <sz val="10"/>
        <color theme="1"/>
        <rFont val="Arial"/>
        <family val="2"/>
      </rPr>
      <t xml:space="preserve"> SSA</t>
    </r>
  </si>
  <si>
    <t xml:space="preserve">Proporciones y tipo de atención </t>
  </si>
  <si>
    <t>Datos generales (anual)</t>
  </si>
  <si>
    <r>
      <t>Duración de la Enf. (días de transmisión)</t>
    </r>
    <r>
      <rPr>
        <sz val="7"/>
        <color theme="1"/>
        <rFont val="Arial"/>
        <family val="2"/>
      </rPr>
      <t>#</t>
    </r>
  </si>
  <si>
    <r>
      <t xml:space="preserve">Tasa diaria de interacción </t>
    </r>
    <r>
      <rPr>
        <sz val="7"/>
        <color theme="1"/>
        <rFont val="Arial"/>
        <family val="2"/>
      </rPr>
      <t>#</t>
    </r>
  </si>
  <si>
    <r>
      <t xml:space="preserve">Probabilidad de contagio </t>
    </r>
    <r>
      <rPr>
        <sz val="7"/>
        <color theme="1"/>
        <rFont val="Arial"/>
        <family val="2"/>
      </rPr>
      <t>#</t>
    </r>
  </si>
  <si>
    <r>
      <t xml:space="preserve">tasa de recuperación </t>
    </r>
    <r>
      <rPr>
        <sz val="7"/>
        <color theme="1"/>
        <rFont val="Arial"/>
        <family val="2"/>
      </rPr>
      <t>#</t>
    </r>
  </si>
  <si>
    <r>
      <t>Letalidad</t>
    </r>
    <r>
      <rPr>
        <sz val="7"/>
        <color theme="1"/>
        <rFont val="Arial"/>
        <family val="2"/>
      </rPr>
      <t xml:space="preserve"> #</t>
    </r>
  </si>
  <si>
    <t># Estimación con cálculos de datos de la SSA</t>
  </si>
  <si>
    <r>
      <t>Casos ambulatorios  (77.9%)</t>
    </r>
    <r>
      <rPr>
        <sz val="8"/>
        <color theme="1"/>
        <rFont val="Arial"/>
        <family val="2"/>
      </rPr>
      <t>&amp;</t>
    </r>
  </si>
  <si>
    <r>
      <t>Hospitalizados estables(9.3%)</t>
    </r>
    <r>
      <rPr>
        <sz val="8"/>
        <color theme="1"/>
        <rFont val="Arial"/>
        <family val="2"/>
      </rPr>
      <t>&amp;</t>
    </r>
  </si>
  <si>
    <r>
      <t>Hospitalizados graves(11.4%)</t>
    </r>
    <r>
      <rPr>
        <sz val="8"/>
        <color theme="1"/>
        <rFont val="Arial"/>
        <family val="2"/>
      </rPr>
      <t>&amp;</t>
    </r>
  </si>
  <si>
    <r>
      <t>Hospitalizados con intubación (1.3%)</t>
    </r>
    <r>
      <rPr>
        <sz val="8"/>
        <color theme="1"/>
        <rFont val="Arial"/>
        <family val="2"/>
      </rPr>
      <t>&amp;</t>
    </r>
  </si>
  <si>
    <t xml:space="preserve">No. De respiradores= 6425+1399 </t>
  </si>
  <si>
    <t>Dias de uso promedio de respirador</t>
  </si>
  <si>
    <t xml:space="preserve">Semanas necesarias para </t>
  </si>
  <si>
    <t>no rebasar capacidad de la fase</t>
  </si>
  <si>
    <t>(base)</t>
  </si>
  <si>
    <r>
      <t xml:space="preserve"> Disminución de movilidad en 50%</t>
    </r>
    <r>
      <rPr>
        <sz val="7"/>
        <color theme="1"/>
        <rFont val="Arial"/>
        <family val="2"/>
      </rPr>
      <t xml:space="preserve"> </t>
    </r>
  </si>
  <si>
    <r>
      <t xml:space="preserve"> Disminución de movilidad en 75%</t>
    </r>
    <r>
      <rPr>
        <sz val="8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</si>
</sst>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  <font>
      <sz val="5"/>
      <color rgb="FF0070C0"/>
      <name val="Arial"/>
      <family val="2"/>
    </font>
    <font>
      <sz val="10"/>
      <name val="Arial"/>
      <family val="2"/>
    </font>
    <font>
      <b/>
      <sz val="10"/>
      <color rgb="FFFFC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2" borderId="2" xfId="0" applyFont="1" applyFill="1" applyBorder="1"/>
    <xf numFmtId="0" fontId="3" fillId="2" borderId="1" xfId="0" applyFont="1" applyFill="1" applyBorder="1"/>
    <xf numFmtId="0" fontId="3" fillId="0" borderId="0" xfId="0" applyFont="1"/>
    <xf numFmtId="3" fontId="3" fillId="0" borderId="0" xfId="0" applyNumberFormat="1" applyFont="1"/>
    <xf numFmtId="0" fontId="3" fillId="2" borderId="0" xfId="0" applyFont="1" applyFill="1" applyBorder="1"/>
    <xf numFmtId="164" fontId="3" fillId="0" borderId="0" xfId="0" applyNumberFormat="1" applyFont="1" applyAlignment="1">
      <alignment horizontal="center" wrapText="1"/>
    </xf>
    <xf numFmtId="0" fontId="5" fillId="0" borderId="0" xfId="0" applyFont="1"/>
    <xf numFmtId="15" fontId="5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/>
    <xf numFmtId="0" fontId="6" fillId="3" borderId="0" xfId="0" applyFont="1" applyFill="1" applyAlignment="1">
      <alignment horizontal="center"/>
    </xf>
    <xf numFmtId="0" fontId="3" fillId="3" borderId="0" xfId="0" applyFont="1" applyFill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3" borderId="0" xfId="0" applyFont="1" applyFill="1"/>
    <xf numFmtId="0" fontId="3" fillId="2" borderId="8" xfId="0" applyFont="1" applyFill="1" applyBorder="1"/>
    <xf numFmtId="0" fontId="3" fillId="2" borderId="6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10" fontId="3" fillId="2" borderId="14" xfId="0" applyNumberFormat="1" applyFont="1" applyFill="1" applyBorder="1"/>
    <xf numFmtId="0" fontId="3" fillId="2" borderId="10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0" borderId="0" xfId="0" applyFont="1" applyAlignment="1">
      <alignment vertical="center"/>
    </xf>
    <xf numFmtId="3" fontId="3" fillId="2" borderId="9" xfId="0" applyNumberFormat="1" applyFont="1" applyFill="1" applyBorder="1"/>
    <xf numFmtId="3" fontId="3" fillId="2" borderId="14" xfId="0" applyNumberFormat="1" applyFont="1" applyFill="1" applyBorder="1"/>
    <xf numFmtId="3" fontId="1" fillId="2" borderId="8" xfId="0" applyNumberFormat="1" applyFont="1" applyFill="1" applyBorder="1" applyAlignment="1">
      <alignment horizontal="left" vertical="center" readingOrder="1"/>
    </xf>
    <xf numFmtId="3" fontId="1" fillId="2" borderId="0" xfId="0" applyNumberFormat="1" applyFont="1" applyFill="1" applyBorder="1" applyAlignment="1">
      <alignment horizontal="left" vertical="center" readingOrder="1"/>
    </xf>
    <xf numFmtId="3" fontId="3" fillId="2" borderId="18" xfId="0" applyNumberFormat="1" applyFont="1" applyFill="1" applyBorder="1"/>
    <xf numFmtId="3" fontId="1" fillId="2" borderId="19" xfId="0" applyNumberFormat="1" applyFont="1" applyFill="1" applyBorder="1" applyAlignment="1">
      <alignment horizontal="left" vertical="center" readingOrder="1"/>
    </xf>
    <xf numFmtId="3" fontId="1" fillId="2" borderId="20" xfId="0" applyNumberFormat="1" applyFont="1" applyFill="1" applyBorder="1" applyAlignment="1">
      <alignment horizontal="left" vertical="center" readingOrder="1"/>
    </xf>
    <xf numFmtId="3" fontId="3" fillId="2" borderId="15" xfId="0" applyNumberFormat="1" applyFont="1" applyFill="1" applyBorder="1"/>
    <xf numFmtId="49" fontId="7" fillId="4" borderId="8" xfId="0" applyNumberFormat="1" applyFont="1" applyFill="1" applyBorder="1"/>
    <xf numFmtId="0" fontId="3" fillId="4" borderId="0" xfId="0" applyFont="1" applyFill="1" applyBorder="1"/>
    <xf numFmtId="0" fontId="3" fillId="4" borderId="9" xfId="0" applyFont="1" applyFill="1" applyBorder="1"/>
    <xf numFmtId="0" fontId="8" fillId="4" borderId="10" xfId="0" applyFont="1" applyFill="1" applyBorder="1"/>
    <xf numFmtId="0" fontId="3" fillId="4" borderId="17" xfId="0" applyFont="1" applyFill="1" applyBorder="1"/>
    <xf numFmtId="0" fontId="3" fillId="4" borderId="11" xfId="0" applyFont="1" applyFill="1" applyBorder="1"/>
    <xf numFmtId="0" fontId="9" fillId="4" borderId="8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3" fontId="9" fillId="4" borderId="0" xfId="0" applyNumberFormat="1" applyFont="1" applyFill="1" applyBorder="1" applyAlignment="1">
      <alignment horizontal="center"/>
    </xf>
    <xf numFmtId="3" fontId="9" fillId="4" borderId="9" xfId="0" applyNumberFormat="1" applyFont="1" applyFill="1" applyBorder="1" applyAlignment="1">
      <alignment horizontal="center"/>
    </xf>
    <xf numFmtId="0" fontId="3" fillId="0" borderId="21" xfId="0" applyFont="1" applyBorder="1"/>
    <xf numFmtId="0" fontId="3" fillId="0" borderId="23" xfId="0" applyFont="1" applyBorder="1"/>
    <xf numFmtId="0" fontId="10" fillId="5" borderId="2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3" fillId="0" borderId="27" xfId="0" applyFont="1" applyBorder="1"/>
    <xf numFmtId="0" fontId="3" fillId="6" borderId="7" xfId="0" applyFont="1" applyFill="1" applyBorder="1"/>
    <xf numFmtId="2" fontId="3" fillId="6" borderId="14" xfId="0" applyNumberFormat="1" applyFont="1" applyFill="1" applyBorder="1"/>
    <xf numFmtId="10" fontId="3" fillId="6" borderId="14" xfId="0" applyNumberFormat="1" applyFont="1" applyFill="1" applyBorder="1"/>
    <xf numFmtId="10" fontId="3" fillId="6" borderId="11" xfId="0" applyNumberFormat="1" applyFont="1" applyFill="1" applyBorder="1"/>
    <xf numFmtId="0" fontId="3" fillId="6" borderId="0" xfId="0" applyFont="1" applyFill="1"/>
    <xf numFmtId="2" fontId="10" fillId="5" borderId="2" xfId="0" applyNumberFormat="1" applyFont="1" applyFill="1" applyBorder="1" applyAlignment="1">
      <alignment horizontal="center" vertical="center"/>
    </xf>
    <xf numFmtId="2" fontId="10" fillId="5" borderId="26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A20B"/>
      <color rgb="FFF4CD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Casos</a:t>
            </a:r>
            <a:r>
              <a:rPr lang="es-MX" baseline="0"/>
              <a:t> acumulados e intervenciones hipóteticas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0934826025679645E-2"/>
          <c:y val="7.9266740204677999E-2"/>
          <c:w val="0.90629608783985294"/>
          <c:h val="0.76971613822790219"/>
        </c:manualLayout>
      </c:layout>
      <c:lineChart>
        <c:grouping val="standard"/>
        <c:varyColors val="0"/>
        <c:ser>
          <c:idx val="0"/>
          <c:order val="0"/>
          <c:tx>
            <c:strRef>
              <c:f>Hoja1!$P$3</c:f>
              <c:strCache>
                <c:ptCount val="1"/>
                <c:pt idx="0">
                  <c:v>Dínamica actual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Hoja1!$O$4:$O$212</c:f>
              <c:numCache>
                <c:formatCode>d\-mmm\-yy</c:formatCode>
                <c:ptCount val="209"/>
                <c:pt idx="0">
                  <c:v>43927</c:v>
                </c:pt>
                <c:pt idx="1">
                  <c:v>43928</c:v>
                </c:pt>
                <c:pt idx="2">
                  <c:v>43929</c:v>
                </c:pt>
                <c:pt idx="3">
                  <c:v>43930</c:v>
                </c:pt>
                <c:pt idx="4">
                  <c:v>43931</c:v>
                </c:pt>
                <c:pt idx="5">
                  <c:v>43932</c:v>
                </c:pt>
                <c:pt idx="6">
                  <c:v>43933</c:v>
                </c:pt>
                <c:pt idx="7">
                  <c:v>43934</c:v>
                </c:pt>
                <c:pt idx="8">
                  <c:v>43935</c:v>
                </c:pt>
                <c:pt idx="9">
                  <c:v>43936</c:v>
                </c:pt>
                <c:pt idx="10">
                  <c:v>43937</c:v>
                </c:pt>
                <c:pt idx="11">
                  <c:v>43938</c:v>
                </c:pt>
                <c:pt idx="12">
                  <c:v>43939</c:v>
                </c:pt>
                <c:pt idx="13">
                  <c:v>43940</c:v>
                </c:pt>
                <c:pt idx="14">
                  <c:v>43941</c:v>
                </c:pt>
                <c:pt idx="15">
                  <c:v>43942</c:v>
                </c:pt>
                <c:pt idx="16">
                  <c:v>43943</c:v>
                </c:pt>
                <c:pt idx="17">
                  <c:v>43944</c:v>
                </c:pt>
                <c:pt idx="18">
                  <c:v>43945</c:v>
                </c:pt>
                <c:pt idx="19">
                  <c:v>43946</c:v>
                </c:pt>
                <c:pt idx="20">
                  <c:v>43947</c:v>
                </c:pt>
                <c:pt idx="21">
                  <c:v>43948</c:v>
                </c:pt>
                <c:pt idx="22">
                  <c:v>43949</c:v>
                </c:pt>
                <c:pt idx="23">
                  <c:v>43950</c:v>
                </c:pt>
                <c:pt idx="24">
                  <c:v>43951</c:v>
                </c:pt>
                <c:pt idx="25">
                  <c:v>43952</c:v>
                </c:pt>
                <c:pt idx="26">
                  <c:v>43953</c:v>
                </c:pt>
                <c:pt idx="27">
                  <c:v>43954</c:v>
                </c:pt>
                <c:pt idx="28">
                  <c:v>43955</c:v>
                </c:pt>
                <c:pt idx="29">
                  <c:v>43956</c:v>
                </c:pt>
                <c:pt idx="30">
                  <c:v>43957</c:v>
                </c:pt>
                <c:pt idx="31">
                  <c:v>43958</c:v>
                </c:pt>
                <c:pt idx="32">
                  <c:v>43959</c:v>
                </c:pt>
                <c:pt idx="33">
                  <c:v>43960</c:v>
                </c:pt>
                <c:pt idx="34">
                  <c:v>43961</c:v>
                </c:pt>
                <c:pt idx="35">
                  <c:v>43962</c:v>
                </c:pt>
                <c:pt idx="36">
                  <c:v>43963</c:v>
                </c:pt>
                <c:pt idx="37">
                  <c:v>43964</c:v>
                </c:pt>
                <c:pt idx="38">
                  <c:v>43965</c:v>
                </c:pt>
                <c:pt idx="39">
                  <c:v>43966</c:v>
                </c:pt>
                <c:pt idx="40">
                  <c:v>43967</c:v>
                </c:pt>
                <c:pt idx="41">
                  <c:v>43968</c:v>
                </c:pt>
                <c:pt idx="42">
                  <c:v>43969</c:v>
                </c:pt>
                <c:pt idx="43">
                  <c:v>43970</c:v>
                </c:pt>
                <c:pt idx="44">
                  <c:v>43971</c:v>
                </c:pt>
                <c:pt idx="45">
                  <c:v>43972</c:v>
                </c:pt>
                <c:pt idx="46">
                  <c:v>43973</c:v>
                </c:pt>
                <c:pt idx="47">
                  <c:v>43974</c:v>
                </c:pt>
                <c:pt idx="48">
                  <c:v>43975</c:v>
                </c:pt>
                <c:pt idx="49">
                  <c:v>43976</c:v>
                </c:pt>
                <c:pt idx="50">
                  <c:v>43977</c:v>
                </c:pt>
                <c:pt idx="51">
                  <c:v>43978</c:v>
                </c:pt>
                <c:pt idx="52">
                  <c:v>43979</c:v>
                </c:pt>
                <c:pt idx="53">
                  <c:v>43980</c:v>
                </c:pt>
                <c:pt idx="54">
                  <c:v>43981</c:v>
                </c:pt>
                <c:pt idx="55">
                  <c:v>43982</c:v>
                </c:pt>
                <c:pt idx="56">
                  <c:v>43983</c:v>
                </c:pt>
                <c:pt idx="57">
                  <c:v>43984</c:v>
                </c:pt>
                <c:pt idx="58">
                  <c:v>43985</c:v>
                </c:pt>
                <c:pt idx="59">
                  <c:v>43986</c:v>
                </c:pt>
                <c:pt idx="60">
                  <c:v>43987</c:v>
                </c:pt>
                <c:pt idx="61">
                  <c:v>43988</c:v>
                </c:pt>
                <c:pt idx="62">
                  <c:v>43989</c:v>
                </c:pt>
                <c:pt idx="63">
                  <c:v>43990</c:v>
                </c:pt>
                <c:pt idx="64">
                  <c:v>43991</c:v>
                </c:pt>
                <c:pt idx="65">
                  <c:v>43992</c:v>
                </c:pt>
                <c:pt idx="66">
                  <c:v>43993</c:v>
                </c:pt>
                <c:pt idx="67">
                  <c:v>43994</c:v>
                </c:pt>
                <c:pt idx="68">
                  <c:v>43995</c:v>
                </c:pt>
                <c:pt idx="69">
                  <c:v>43996</c:v>
                </c:pt>
                <c:pt idx="70">
                  <c:v>43997</c:v>
                </c:pt>
                <c:pt idx="71">
                  <c:v>43998</c:v>
                </c:pt>
                <c:pt idx="72">
                  <c:v>43999</c:v>
                </c:pt>
                <c:pt idx="73">
                  <c:v>44000</c:v>
                </c:pt>
                <c:pt idx="74">
                  <c:v>44001</c:v>
                </c:pt>
                <c:pt idx="75">
                  <c:v>44002</c:v>
                </c:pt>
                <c:pt idx="76">
                  <c:v>44003</c:v>
                </c:pt>
                <c:pt idx="77">
                  <c:v>44004</c:v>
                </c:pt>
                <c:pt idx="78">
                  <c:v>44005</c:v>
                </c:pt>
                <c:pt idx="79">
                  <c:v>44006</c:v>
                </c:pt>
                <c:pt idx="80">
                  <c:v>44007</c:v>
                </c:pt>
                <c:pt idx="81">
                  <c:v>44008</c:v>
                </c:pt>
                <c:pt idx="82">
                  <c:v>44009</c:v>
                </c:pt>
                <c:pt idx="83">
                  <c:v>44010</c:v>
                </c:pt>
                <c:pt idx="84">
                  <c:v>44011</c:v>
                </c:pt>
                <c:pt idx="85">
                  <c:v>44012</c:v>
                </c:pt>
                <c:pt idx="86">
                  <c:v>44013</c:v>
                </c:pt>
                <c:pt idx="87">
                  <c:v>44014</c:v>
                </c:pt>
                <c:pt idx="88">
                  <c:v>44015</c:v>
                </c:pt>
                <c:pt idx="89">
                  <c:v>44016</c:v>
                </c:pt>
                <c:pt idx="90">
                  <c:v>44017</c:v>
                </c:pt>
                <c:pt idx="91">
                  <c:v>44018</c:v>
                </c:pt>
                <c:pt idx="92">
                  <c:v>44019</c:v>
                </c:pt>
                <c:pt idx="93">
                  <c:v>44020</c:v>
                </c:pt>
                <c:pt idx="94">
                  <c:v>44021</c:v>
                </c:pt>
                <c:pt idx="95">
                  <c:v>44022</c:v>
                </c:pt>
                <c:pt idx="96">
                  <c:v>44023</c:v>
                </c:pt>
                <c:pt idx="97">
                  <c:v>44024</c:v>
                </c:pt>
                <c:pt idx="98">
                  <c:v>44025</c:v>
                </c:pt>
                <c:pt idx="99">
                  <c:v>44026</c:v>
                </c:pt>
                <c:pt idx="100">
                  <c:v>44027</c:v>
                </c:pt>
                <c:pt idx="101">
                  <c:v>44028</c:v>
                </c:pt>
                <c:pt idx="102">
                  <c:v>44029</c:v>
                </c:pt>
                <c:pt idx="103">
                  <c:v>44030</c:v>
                </c:pt>
                <c:pt idx="104">
                  <c:v>44031</c:v>
                </c:pt>
                <c:pt idx="105">
                  <c:v>44032</c:v>
                </c:pt>
                <c:pt idx="106">
                  <c:v>44033</c:v>
                </c:pt>
                <c:pt idx="107">
                  <c:v>44034</c:v>
                </c:pt>
                <c:pt idx="108">
                  <c:v>44035</c:v>
                </c:pt>
                <c:pt idx="109">
                  <c:v>44036</c:v>
                </c:pt>
                <c:pt idx="110">
                  <c:v>44037</c:v>
                </c:pt>
                <c:pt idx="111">
                  <c:v>44038</c:v>
                </c:pt>
                <c:pt idx="112">
                  <c:v>44039</c:v>
                </c:pt>
                <c:pt idx="113">
                  <c:v>44040</c:v>
                </c:pt>
                <c:pt idx="114">
                  <c:v>44041</c:v>
                </c:pt>
                <c:pt idx="115">
                  <c:v>44042</c:v>
                </c:pt>
                <c:pt idx="116">
                  <c:v>44043</c:v>
                </c:pt>
                <c:pt idx="117">
                  <c:v>44044</c:v>
                </c:pt>
                <c:pt idx="118">
                  <c:v>44045</c:v>
                </c:pt>
                <c:pt idx="119">
                  <c:v>44046</c:v>
                </c:pt>
                <c:pt idx="120">
                  <c:v>44047</c:v>
                </c:pt>
                <c:pt idx="121">
                  <c:v>44048</c:v>
                </c:pt>
                <c:pt idx="122">
                  <c:v>44049</c:v>
                </c:pt>
                <c:pt idx="123">
                  <c:v>44050</c:v>
                </c:pt>
                <c:pt idx="124">
                  <c:v>44051</c:v>
                </c:pt>
                <c:pt idx="125">
                  <c:v>44052</c:v>
                </c:pt>
                <c:pt idx="126">
                  <c:v>44053</c:v>
                </c:pt>
                <c:pt idx="127">
                  <c:v>44054</c:v>
                </c:pt>
                <c:pt idx="128">
                  <c:v>44055</c:v>
                </c:pt>
                <c:pt idx="129">
                  <c:v>44056</c:v>
                </c:pt>
                <c:pt idx="130">
                  <c:v>44057</c:v>
                </c:pt>
                <c:pt idx="131">
                  <c:v>44058</c:v>
                </c:pt>
                <c:pt idx="132">
                  <c:v>44059</c:v>
                </c:pt>
                <c:pt idx="133">
                  <c:v>44060</c:v>
                </c:pt>
                <c:pt idx="134">
                  <c:v>44061</c:v>
                </c:pt>
                <c:pt idx="135">
                  <c:v>44062</c:v>
                </c:pt>
                <c:pt idx="136">
                  <c:v>44063</c:v>
                </c:pt>
                <c:pt idx="137">
                  <c:v>44064</c:v>
                </c:pt>
                <c:pt idx="138">
                  <c:v>44065</c:v>
                </c:pt>
                <c:pt idx="139">
                  <c:v>44066</c:v>
                </c:pt>
                <c:pt idx="140">
                  <c:v>44067</c:v>
                </c:pt>
                <c:pt idx="141">
                  <c:v>44068</c:v>
                </c:pt>
                <c:pt idx="142">
                  <c:v>44069</c:v>
                </c:pt>
                <c:pt idx="143">
                  <c:v>44070</c:v>
                </c:pt>
                <c:pt idx="144">
                  <c:v>44071</c:v>
                </c:pt>
                <c:pt idx="145">
                  <c:v>44072</c:v>
                </c:pt>
                <c:pt idx="146">
                  <c:v>44073</c:v>
                </c:pt>
                <c:pt idx="147">
                  <c:v>44074</c:v>
                </c:pt>
                <c:pt idx="148">
                  <c:v>44075</c:v>
                </c:pt>
                <c:pt idx="149">
                  <c:v>44076</c:v>
                </c:pt>
                <c:pt idx="150">
                  <c:v>44077</c:v>
                </c:pt>
                <c:pt idx="151">
                  <c:v>44078</c:v>
                </c:pt>
                <c:pt idx="152">
                  <c:v>44079</c:v>
                </c:pt>
                <c:pt idx="153">
                  <c:v>44080</c:v>
                </c:pt>
                <c:pt idx="154">
                  <c:v>44081</c:v>
                </c:pt>
                <c:pt idx="155">
                  <c:v>44082</c:v>
                </c:pt>
                <c:pt idx="156">
                  <c:v>44083</c:v>
                </c:pt>
                <c:pt idx="157">
                  <c:v>44084</c:v>
                </c:pt>
                <c:pt idx="158">
                  <c:v>44085</c:v>
                </c:pt>
                <c:pt idx="159">
                  <c:v>44086</c:v>
                </c:pt>
                <c:pt idx="160">
                  <c:v>44087</c:v>
                </c:pt>
                <c:pt idx="161">
                  <c:v>44088</c:v>
                </c:pt>
                <c:pt idx="162">
                  <c:v>44089</c:v>
                </c:pt>
                <c:pt idx="163">
                  <c:v>44090</c:v>
                </c:pt>
                <c:pt idx="164">
                  <c:v>44091</c:v>
                </c:pt>
                <c:pt idx="165">
                  <c:v>44092</c:v>
                </c:pt>
                <c:pt idx="166">
                  <c:v>44093</c:v>
                </c:pt>
                <c:pt idx="167">
                  <c:v>44094</c:v>
                </c:pt>
                <c:pt idx="168">
                  <c:v>44095</c:v>
                </c:pt>
                <c:pt idx="169">
                  <c:v>44096</c:v>
                </c:pt>
                <c:pt idx="170">
                  <c:v>44097</c:v>
                </c:pt>
                <c:pt idx="171">
                  <c:v>44098</c:v>
                </c:pt>
                <c:pt idx="172">
                  <c:v>44099</c:v>
                </c:pt>
                <c:pt idx="173">
                  <c:v>44100</c:v>
                </c:pt>
                <c:pt idx="174">
                  <c:v>44101</c:v>
                </c:pt>
                <c:pt idx="175">
                  <c:v>44102</c:v>
                </c:pt>
                <c:pt idx="176">
                  <c:v>44103</c:v>
                </c:pt>
                <c:pt idx="177">
                  <c:v>44104</c:v>
                </c:pt>
                <c:pt idx="178">
                  <c:v>44105</c:v>
                </c:pt>
                <c:pt idx="179">
                  <c:v>44106</c:v>
                </c:pt>
                <c:pt idx="180">
                  <c:v>44107</c:v>
                </c:pt>
                <c:pt idx="181">
                  <c:v>44108</c:v>
                </c:pt>
                <c:pt idx="182">
                  <c:v>44109</c:v>
                </c:pt>
                <c:pt idx="183">
                  <c:v>44110</c:v>
                </c:pt>
                <c:pt idx="184">
                  <c:v>44111</c:v>
                </c:pt>
                <c:pt idx="185">
                  <c:v>44112</c:v>
                </c:pt>
                <c:pt idx="186">
                  <c:v>44113</c:v>
                </c:pt>
                <c:pt idx="187">
                  <c:v>44114</c:v>
                </c:pt>
                <c:pt idx="188">
                  <c:v>44115</c:v>
                </c:pt>
                <c:pt idx="189">
                  <c:v>44116</c:v>
                </c:pt>
                <c:pt idx="190">
                  <c:v>44117</c:v>
                </c:pt>
                <c:pt idx="191">
                  <c:v>44118</c:v>
                </c:pt>
                <c:pt idx="192">
                  <c:v>44119</c:v>
                </c:pt>
                <c:pt idx="193">
                  <c:v>44120</c:v>
                </c:pt>
                <c:pt idx="194">
                  <c:v>44121</c:v>
                </c:pt>
                <c:pt idx="195">
                  <c:v>44122</c:v>
                </c:pt>
                <c:pt idx="196">
                  <c:v>44123</c:v>
                </c:pt>
                <c:pt idx="197">
                  <c:v>44124</c:v>
                </c:pt>
                <c:pt idx="198">
                  <c:v>44125</c:v>
                </c:pt>
                <c:pt idx="199">
                  <c:v>44126</c:v>
                </c:pt>
                <c:pt idx="200">
                  <c:v>44127</c:v>
                </c:pt>
                <c:pt idx="201">
                  <c:v>44128</c:v>
                </c:pt>
                <c:pt idx="202">
                  <c:v>44129</c:v>
                </c:pt>
                <c:pt idx="203">
                  <c:v>44130</c:v>
                </c:pt>
                <c:pt idx="204">
                  <c:v>44131</c:v>
                </c:pt>
                <c:pt idx="205">
                  <c:v>44132</c:v>
                </c:pt>
                <c:pt idx="206">
                  <c:v>44133</c:v>
                </c:pt>
                <c:pt idx="207">
                  <c:v>44134</c:v>
                </c:pt>
                <c:pt idx="208">
                  <c:v>44135</c:v>
                </c:pt>
              </c:numCache>
            </c:numRef>
          </c:cat>
          <c:val>
            <c:numRef>
              <c:f>Hoja1!$P$4:$P$212</c:f>
              <c:numCache>
                <c:formatCode>#,##0</c:formatCode>
                <c:ptCount val="209"/>
                <c:pt idx="0">
                  <c:v>6446.1597721284397</c:v>
                </c:pt>
                <c:pt idx="1">
                  <c:v>6646.2689041446692</c:v>
                </c:pt>
                <c:pt idx="2">
                  <c:v>6852.5805591268172</c:v>
                </c:pt>
                <c:pt idx="3">
                  <c:v>7065.2863896371582</c:v>
                </c:pt>
                <c:pt idx="4">
                  <c:v>7284.583932342719</c:v>
                </c:pt>
                <c:pt idx="5">
                  <c:v>7510.6767862815141</c:v>
                </c:pt>
                <c:pt idx="6">
                  <c:v>7743.7747963782649</c:v>
                </c:pt>
                <c:pt idx="7">
                  <c:v>7984.0942423545475</c:v>
                </c:pt>
                <c:pt idx="8">
                  <c:v>8231.8580331816138</c:v>
                </c:pt>
                <c:pt idx="9">
                  <c:v>8487.295907227588</c:v>
                </c:pt>
                <c:pt idx="10">
                  <c:v>8750.6446382541599</c:v>
                </c:pt>
                <c:pt idx="11">
                  <c:v>9022.1482474213262</c:v>
                </c:pt>
                <c:pt idx="12">
                  <c:v>9302.0582214622773</c:v>
                </c:pt>
                <c:pt idx="13">
                  <c:v>9590.6337371939771</c:v>
                </c:pt>
                <c:pt idx="14">
                  <c:v>9888.1418925325415</c:v>
                </c:pt>
                <c:pt idx="15">
                  <c:v>10194.857944186022</c:v>
                </c:pt>
                <c:pt idx="16">
                  <c:v>10511.065552200767</c:v>
                </c:pt>
                <c:pt idx="17">
                  <c:v>10837.057031541031</c:v>
                </c:pt>
                <c:pt idx="18">
                  <c:v>11173.133610885063</c:v>
                </c:pt>
                <c:pt idx="19">
                  <c:v>11519.605698824378</c:v>
                </c:pt>
                <c:pt idx="20">
                  <c:v>11876.79315765641</c:v>
                </c:pt>
                <c:pt idx="21">
                  <c:v>12245.025584964198</c:v>
                </c:pt>
                <c:pt idx="22">
                  <c:v>12624.642603180182</c:v>
                </c:pt>
                <c:pt idx="23">
                  <c:v>13015.994157334468</c:v>
                </c:pt>
                <c:pt idx="24">
                  <c:v>13419.440821191298</c:v>
                </c:pt>
                <c:pt idx="25">
                  <c:v>13835.354111980616</c:v>
                </c:pt>
                <c:pt idx="26">
                  <c:v>14264.116813934776</c:v>
                </c:pt>
                <c:pt idx="27">
                  <c:v>14706.123310843413</c:v>
                </c:pt>
                <c:pt idx="28">
                  <c:v>15161.779927842475</c:v>
                </c:pt>
                <c:pt idx="29">
                  <c:v>15631.505282656091</c:v>
                </c:pt>
                <c:pt idx="30">
                  <c:v>16115.730646512646</c:v>
                </c:pt>
                <c:pt idx="31">
                  <c:v>16614.900314958832</c:v>
                </c:pt>
                <c:pt idx="32">
                  <c:v>17129.471988797726</c:v>
                </c:pt>
                <c:pt idx="33">
                  <c:v>17659.917165378953</c:v>
                </c:pt>
                <c:pt idx="34">
                  <c:v>18206.721540470866</c:v>
                </c:pt>
                <c:pt idx="35">
                  <c:v>18770.385420946153</c:v>
                </c:pt>
                <c:pt idx="36">
                  <c:v>19351.424148513601</c:v>
                </c:pt>
                <c:pt idx="37">
                  <c:v>19950.368534729649</c:v>
                </c:pt>
                <c:pt idx="38">
                  <c:v>20567.765307524052</c:v>
                </c:pt>
                <c:pt idx="39">
                  <c:v>21204.177569474083</c:v>
                </c:pt>
                <c:pt idx="40">
                  <c:v>21860.185268061668</c:v>
                </c:pt>
                <c:pt idx="41">
                  <c:v>22536.385678147115</c:v>
                </c:pt>
                <c:pt idx="42">
                  <c:v>23233.393896892008</c:v>
                </c:pt>
                <c:pt idx="43">
                  <c:v>23951.843351362295</c:v>
                </c:pt>
                <c:pt idx="44">
                  <c:v>24692.386319040241</c:v>
                </c:pt>
                <c:pt idx="45">
                  <c:v>25455.694461471234</c:v>
                </c:pt>
                <c:pt idx="46">
                  <c:v>26242.45937126788</c:v>
                </c:pt>
                <c:pt idx="47">
                  <c:v>27053.393132689576</c:v>
                </c:pt>
                <c:pt idx="48">
                  <c:v>27889.228896010885</c:v>
                </c:pt>
                <c:pt idx="49">
                  <c:v>28750.721465886112</c:v>
                </c:pt>
                <c:pt idx="50">
                  <c:v>29638.647903910791</c:v>
                </c:pt>
                <c:pt idx="51">
                  <c:v>30553.808145573163</c:v>
                </c:pt>
                <c:pt idx="52">
                  <c:v>31497.025631779954</c:v>
                </c:pt>
                <c:pt idx="53">
                  <c:v>32469.147955130924</c:v>
                </c:pt>
                <c:pt idx="54">
                  <c:v>33471.047521105764</c:v>
                </c:pt>
                <c:pt idx="55">
                  <c:v>34503.622224314444</c:v>
                </c:pt>
                <c:pt idx="56">
                  <c:v>35567.796139948645</c:v>
                </c:pt>
                <c:pt idx="57">
                  <c:v>36664.520230556707</c:v>
                </c:pt>
                <c:pt idx="58">
                  <c:v>37794.77306824785</c:v>
                </c:pt>
                <c:pt idx="59">
                  <c:v>38959.561572413237</c:v>
                </c:pt>
                <c:pt idx="60">
                  <c:v>40159.92176303122</c:v>
                </c:pt>
                <c:pt idx="61">
                  <c:v>41396.919529602252</c:v>
                </c:pt>
                <c:pt idx="62">
                  <c:v>42671.651415734937</c:v>
                </c:pt>
                <c:pt idx="63">
                  <c:v>43985.245419378669</c:v>
                </c:pt>
                <c:pt idx="64">
                  <c:v>45338.861808669768</c:v>
                </c:pt>
                <c:pt idx="65">
                  <c:v>46733.693953327551</c:v>
                </c:pt>
                <c:pt idx="66">
                  <c:v>48170.969171503246</c:v>
                </c:pt>
                <c:pt idx="67">
                  <c:v>49651.949591948614</c:v>
                </c:pt>
                <c:pt idx="68">
                  <c:v>51177.933031332483</c:v>
                </c:pt>
                <c:pt idx="69">
                  <c:v>52750.253886491249</c:v>
                </c:pt>
                <c:pt idx="70">
                  <c:v>54370.284041354331</c:v>
                </c:pt>
                <c:pt idx="71">
                  <c:v>56039.433788237096</c:v>
                </c:pt>
                <c:pt idx="72">
                  <c:v>57759.152763141567</c:v>
                </c:pt>
                <c:pt idx="73">
                  <c:v>59530.930894649267</c:v>
                </c:pt>
                <c:pt idx="74">
                  <c:v>61356.29936593079</c:v>
                </c:pt>
                <c:pt idx="75">
                  <c:v>63236.831589332309</c:v>
                </c:pt>
                <c:pt idx="76">
                  <c:v>65174.144192930908</c:v>
                </c:pt>
                <c:pt idx="77">
                  <c:v>67169.898018377105</c:v>
                </c:pt>
                <c:pt idx="78">
                  <c:v>69225.79912926488</c:v>
                </c:pt>
                <c:pt idx="79">
                  <c:v>71343.599829186249</c:v>
                </c:pt>
                <c:pt idx="80">
                  <c:v>73525.099688538336</c:v>
                </c:pt>
                <c:pt idx="81">
                  <c:v>75772.146579056804</c:v>
                </c:pt>
                <c:pt idx="82">
                  <c:v>78086.637714948636</c:v>
                </c:pt>
                <c:pt idx="83">
                  <c:v>80470.520699390938</c:v>
                </c:pt>
                <c:pt idx="84">
                  <c:v>82925.794575048916</c:v>
                </c:pt>
                <c:pt idx="85">
                  <c:v>85454.510877146196</c:v>
                </c:pt>
                <c:pt idx="86">
                  <c:v>88058.774687493409</c:v>
                </c:pt>
                <c:pt idx="87">
                  <c:v>90740.745687746385</c:v>
                </c:pt>
                <c:pt idx="88">
                  <c:v>93502.639210022811</c:v>
                </c:pt>
                <c:pt idx="89">
                  <c:v>96346.727282855849</c:v>
                </c:pt>
                <c:pt idx="90">
                  <c:v>99275.339670304194</c:v>
                </c:pt>
                <c:pt idx="91">
                  <c:v>102290.86490187081</c:v>
                </c:pt>
                <c:pt idx="92">
                  <c:v>105395.75129070577</c:v>
                </c:pt>
                <c:pt idx="93">
                  <c:v>108592.50793738308</c:v>
                </c:pt>
                <c:pt idx="94">
                  <c:v>111883.70571634566</c:v>
                </c:pt>
                <c:pt idx="95">
                  <c:v>115271.97824190751</c:v>
                </c:pt>
                <c:pt idx="96">
                  <c:v>118760.02281048644</c:v>
                </c:pt>
                <c:pt idx="97">
                  <c:v>122350.60131551462</c:v>
                </c:pt>
                <c:pt idx="98">
                  <c:v>126046.54113123767</c:v>
                </c:pt>
                <c:pt idx="99">
                  <c:v>129850.73596136473</c:v>
                </c:pt>
                <c:pt idx="100">
                  <c:v>133766.14664827375</c:v>
                </c:pt>
                <c:pt idx="101">
                  <c:v>137795.80193820491</c:v>
                </c:pt>
                <c:pt idx="102">
                  <c:v>141942.79919759385</c:v>
                </c:pt>
                <c:pt idx="103">
                  <c:v>146210.30507540226</c:v>
                </c:pt>
                <c:pt idx="104">
                  <c:v>150601.55610599805</c:v>
                </c:pt>
                <c:pt idx="105">
                  <c:v>155119.85924682001</c:v>
                </c:pt>
                <c:pt idx="106">
                  <c:v>159768.59234473231</c:v>
                </c:pt>
                <c:pt idx="107">
                  <c:v>164551.20452463397</c:v>
                </c:pt>
                <c:pt idx="108">
                  <c:v>169471.21649353477</c:v>
                </c:pt>
                <c:pt idx="109">
                  <c:v>174532.22075294581</c:v>
                </c:pt>
                <c:pt idx="110">
                  <c:v>179737.88171205742</c:v>
                </c:pt>
                <c:pt idx="111">
                  <c:v>185091.9356937907</c:v>
                </c:pt>
                <c:pt idx="112">
                  <c:v>190598.19082541286</c:v>
                </c:pt>
                <c:pt idx="113">
                  <c:v>196260.52680500076</c:v>
                </c:pt>
                <c:pt idx="114">
                  <c:v>202082.8945346206</c:v>
                </c:pt>
                <c:pt idx="115">
                  <c:v>208069.31561066999</c:v>
                </c:pt>
                <c:pt idx="116">
                  <c:v>214223.8816613961</c:v>
                </c:pt>
                <c:pt idx="117">
                  <c:v>220550.75352116837</c:v>
                </c:pt>
                <c:pt idx="118">
                  <c:v>227054.16023064152</c:v>
                </c:pt>
                <c:pt idx="119">
                  <c:v>233738.39785149993</c:v>
                </c:pt>
                <c:pt idx="120">
                  <c:v>240607.82808402806</c:v>
                </c:pt>
                <c:pt idx="121">
                  <c:v>247666.87667530455</c:v>
                </c:pt>
                <c:pt idx="122">
                  <c:v>254920.03160537337</c:v>
                </c:pt>
                <c:pt idx="123">
                  <c:v>262371.84103830677</c:v>
                </c:pt>
                <c:pt idx="124">
                  <c:v>270026.91102464113</c:v>
                </c:pt>
                <c:pt idx="125">
                  <c:v>277889.90294124495</c:v>
                </c:pt>
                <c:pt idx="126">
                  <c:v>285965.53065426985</c:v>
                </c:pt>
                <c:pt idx="127">
                  <c:v>294258.557390442</c:v>
                </c:pt>
                <c:pt idx="128">
                  <c:v>302773.79230158078</c:v>
                </c:pt>
                <c:pt idx="129">
                  <c:v>311516.08670688223</c:v>
                </c:pt>
                <c:pt idx="130">
                  <c:v>320490.32999718853</c:v>
                </c:pt>
                <c:pt idx="131">
                  <c:v>329701.44518517872</c:v>
                </c:pt>
                <c:pt idx="132">
                  <c:v>339154.38408517098</c:v>
                </c:pt>
                <c:pt idx="133">
                  <c:v>348854.12210602465</c:v>
                </c:pt>
                <c:pt idx="134">
                  <c:v>358805.65264048037</c:v>
                </c:pt>
                <c:pt idx="135">
                  <c:v>369013.9810341816</c:v>
                </c:pt>
                <c:pt idx="136">
                  <c:v>379484.11811759096</c:v>
                </c:pt>
                <c:pt idx="137">
                  <c:v>390221.07328405278</c:v>
                </c:pt>
                <c:pt idx="138">
                  <c:v>401229.84709737409</c:v>
                </c:pt>
                <c:pt idx="139">
                  <c:v>412515.42341249512</c:v>
                </c:pt>
                <c:pt idx="140">
                  <c:v>424082.76099312282</c:v>
                </c:pt>
                <c:pt idx="141">
                  <c:v>435936.78461059724</c:v>
                </c:pt>
                <c:pt idx="142">
                  <c:v>448082.37560877501</c:v>
                </c:pt>
                <c:pt idx="143">
                  <c:v>460524.36192034371</c:v>
                </c:pt>
                <c:pt idx="144">
                  <c:v>473267.50752074755</c:v>
                </c:pt>
                <c:pt idx="145">
                  <c:v>486316.50130680279</c:v>
                </c:pt>
                <c:pt idx="146">
                  <c:v>499675.94538813794</c:v>
                </c:pt>
                <c:pt idx="147">
                  <c:v>513350.34278080182</c:v>
                </c:pt>
                <c:pt idx="148">
                  <c:v>527344.0844937677</c:v>
                </c:pt>
                <c:pt idx="149">
                  <c:v>541661.43600061978</c:v>
                </c:pt>
                <c:pt idx="150">
                  <c:v>556306.52309046127</c:v>
                </c:pt>
                <c:pt idx="151">
                  <c:v>571283.31709402986</c:v>
                </c:pt>
                <c:pt idx="152">
                  <c:v>586595.61948316661</c:v>
                </c:pt>
                <c:pt idx="153">
                  <c:v>602247.0458441542</c:v>
                </c:pt>
                <c:pt idx="154">
                  <c:v>618241.00922804372</c:v>
                </c:pt>
                <c:pt idx="155">
                  <c:v>634580.70288391237</c:v>
                </c:pt>
                <c:pt idx="156">
                  <c:v>651269.08238406968</c:v>
                </c:pt>
                <c:pt idx="157">
                  <c:v>668308.84715353453</c:v>
                </c:pt>
                <c:pt idx="158">
                  <c:v>685702.42141966743</c:v>
                </c:pt>
                <c:pt idx="159">
                  <c:v>703451.93460164638</c:v>
                </c:pt>
                <c:pt idx="160">
                  <c:v>721559.20116353256</c:v>
                </c:pt>
                <c:pt idx="161">
                  <c:v>740025.69995897543</c:v>
                </c:pt>
                <c:pt idx="162">
                  <c:v>758852.55310015636</c:v>
                </c:pt>
                <c:pt idx="163">
                  <c:v>778040.50438835518</c:v>
                </c:pt>
                <c:pt idx="164">
                  <c:v>797589.89734854212</c:v>
                </c:pt>
                <c:pt idx="165">
                  <c:v>817500.65291563107</c:v>
                </c:pt>
                <c:pt idx="166">
                  <c:v>837772.24682546617</c:v>
                </c:pt>
                <c:pt idx="167">
                  <c:v>858403.68676923716</c:v>
                </c:pt>
                <c:pt idx="168">
                  <c:v>879393.4893758049</c:v>
                </c:pt>
                <c:pt idx="169">
                  <c:v>900739.65709233866</c:v>
                </c:pt>
                <c:pt idx="170">
                  <c:v>922439.65503970149</c:v>
                </c:pt>
                <c:pt idx="171">
                  <c:v>944490.38792512403</c:v>
                </c:pt>
                <c:pt idx="172">
                  <c:v>966888.1771008526</c:v>
                </c:pt>
                <c:pt idx="173">
                  <c:v>989628.73786359513</c:v>
                </c:pt>
                <c:pt idx="174">
                  <c:v>1012707.1570956765</c:v>
                </c:pt>
                <c:pt idx="175">
                  <c:v>1036117.8713548013</c:v>
                </c:pt>
                <c:pt idx="176">
                  <c:v>1059854.6455251533</c:v>
                </c:pt>
                <c:pt idx="177">
                  <c:v>1083910.5521481705</c:v>
                </c:pt>
                <c:pt idx="178">
                  <c:v>1108277.9515566805</c:v>
                </c:pt>
                <c:pt idx="179">
                  <c:v>1132948.4729410561</c:v>
                </c:pt>
                <c:pt idx="180">
                  <c:v>1157912.9964806475</c:v>
                </c:pt>
                <c:pt idx="181">
                  <c:v>1183161.636677817</c:v>
                </c:pt>
                <c:pt idx="182">
                  <c:v>1208683.727035444</c:v>
                </c:pt>
                <c:pt idx="183">
                  <c:v>1234467.8062216456</c:v>
                </c:pt>
                <c:pt idx="184">
                  <c:v>1260501.6058676355</c:v>
                </c:pt>
                <c:pt idx="185">
                  <c:v>1286772.0401460151</c:v>
                </c:pt>
                <c:pt idx="186">
                  <c:v>1313265.1972773008</c:v>
                </c:pt>
                <c:pt idx="187">
                  <c:v>1339966.3331120408</c:v>
                </c:pt>
                <c:pt idx="188">
                  <c:v>1366859.866934421</c:v>
                </c:pt>
                <c:pt idx="189">
                  <c:v>1393929.3796306979</c:v>
                </c:pt>
                <c:pt idx="190">
                  <c:v>1421157.6143620992</c:v>
                </c:pt>
                <c:pt idx="191">
                  <c:v>1448526.4798769101</c:v>
                </c:pt>
                <c:pt idx="192">
                  <c:v>1476017.0565902949</c:v>
                </c:pt>
                <c:pt idx="193">
                  <c:v>1503609.6055529143</c:v>
                </c:pt>
                <c:pt idx="194">
                  <c:v>1531283.5804205991</c:v>
                </c:pt>
                <c:pt idx="195">
                  <c:v>1559017.6425271663</c:v>
                </c:pt>
                <c:pt idx="196">
                  <c:v>1586789.6791509502</c:v>
                </c:pt>
                <c:pt idx="197">
                  <c:v>1614576.8250527312</c:v>
                </c:pt>
                <c:pt idx="198">
                  <c:v>1642355.4873485498</c:v>
                </c:pt>
                <c:pt idx="199">
                  <c:v>1670101.3737653759</c:v>
                </c:pt>
                <c:pt idx="200">
                  <c:v>1697789.5243108692</c:v>
                </c:pt>
                <c:pt idx="201">
                  <c:v>1725394.3463705406</c:v>
                </c:pt>
                <c:pt idx="202">
                  <c:v>1752889.6532266301</c:v>
                </c:pt>
                <c:pt idx="203">
                  <c:v>1780248.7059730338</c:v>
                </c:pt>
                <c:pt idx="204">
                  <c:v>1807444.2587797812</c:v>
                </c:pt>
                <c:pt idx="205">
                  <c:v>1834448.6074390083</c:v>
                </c:pt>
                <c:pt idx="206">
                  <c:v>1861233.6411022621</c:v>
                </c:pt>
                <c:pt idx="207">
                  <c:v>1887770.8970964674</c:v>
                </c:pt>
                <c:pt idx="208">
                  <c:v>1914031.618683178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AD-47A0-8493-7D562EC37A6E}"/>
            </c:ext>
          </c:extLst>
        </c:ser>
        <c:ser>
          <c:idx val="1"/>
          <c:order val="1"/>
          <c:tx>
            <c:strRef>
              <c:f>Hoja1!$Q$3</c:f>
              <c:strCache>
                <c:ptCount val="1"/>
                <c:pt idx="0">
                  <c:v> Disminución de movilidad en 25%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Hoja1!$O$4:$O$212</c:f>
              <c:numCache>
                <c:formatCode>d\-mmm\-yy</c:formatCode>
                <c:ptCount val="209"/>
                <c:pt idx="0">
                  <c:v>43927</c:v>
                </c:pt>
                <c:pt idx="1">
                  <c:v>43928</c:v>
                </c:pt>
                <c:pt idx="2">
                  <c:v>43929</c:v>
                </c:pt>
                <c:pt idx="3">
                  <c:v>43930</c:v>
                </c:pt>
                <c:pt idx="4">
                  <c:v>43931</c:v>
                </c:pt>
                <c:pt idx="5">
                  <c:v>43932</c:v>
                </c:pt>
                <c:pt idx="6">
                  <c:v>43933</c:v>
                </c:pt>
                <c:pt idx="7">
                  <c:v>43934</c:v>
                </c:pt>
                <c:pt idx="8">
                  <c:v>43935</c:v>
                </c:pt>
                <c:pt idx="9">
                  <c:v>43936</c:v>
                </c:pt>
                <c:pt idx="10">
                  <c:v>43937</c:v>
                </c:pt>
                <c:pt idx="11">
                  <c:v>43938</c:v>
                </c:pt>
                <c:pt idx="12">
                  <c:v>43939</c:v>
                </c:pt>
                <c:pt idx="13">
                  <c:v>43940</c:v>
                </c:pt>
                <c:pt idx="14">
                  <c:v>43941</c:v>
                </c:pt>
                <c:pt idx="15">
                  <c:v>43942</c:v>
                </c:pt>
                <c:pt idx="16">
                  <c:v>43943</c:v>
                </c:pt>
                <c:pt idx="17">
                  <c:v>43944</c:v>
                </c:pt>
                <c:pt idx="18">
                  <c:v>43945</c:v>
                </c:pt>
                <c:pt idx="19">
                  <c:v>43946</c:v>
                </c:pt>
                <c:pt idx="20">
                  <c:v>43947</c:v>
                </c:pt>
                <c:pt idx="21">
                  <c:v>43948</c:v>
                </c:pt>
                <c:pt idx="22">
                  <c:v>43949</c:v>
                </c:pt>
                <c:pt idx="23">
                  <c:v>43950</c:v>
                </c:pt>
                <c:pt idx="24">
                  <c:v>43951</c:v>
                </c:pt>
                <c:pt idx="25">
                  <c:v>43952</c:v>
                </c:pt>
                <c:pt idx="26">
                  <c:v>43953</c:v>
                </c:pt>
                <c:pt idx="27">
                  <c:v>43954</c:v>
                </c:pt>
                <c:pt idx="28">
                  <c:v>43955</c:v>
                </c:pt>
                <c:pt idx="29">
                  <c:v>43956</c:v>
                </c:pt>
                <c:pt idx="30">
                  <c:v>43957</c:v>
                </c:pt>
                <c:pt idx="31">
                  <c:v>43958</c:v>
                </c:pt>
                <c:pt idx="32">
                  <c:v>43959</c:v>
                </c:pt>
                <c:pt idx="33">
                  <c:v>43960</c:v>
                </c:pt>
                <c:pt idx="34">
                  <c:v>43961</c:v>
                </c:pt>
                <c:pt idx="35">
                  <c:v>43962</c:v>
                </c:pt>
                <c:pt idx="36">
                  <c:v>43963</c:v>
                </c:pt>
                <c:pt idx="37">
                  <c:v>43964</c:v>
                </c:pt>
                <c:pt idx="38">
                  <c:v>43965</c:v>
                </c:pt>
                <c:pt idx="39">
                  <c:v>43966</c:v>
                </c:pt>
                <c:pt idx="40">
                  <c:v>43967</c:v>
                </c:pt>
                <c:pt idx="41">
                  <c:v>43968</c:v>
                </c:pt>
                <c:pt idx="42">
                  <c:v>43969</c:v>
                </c:pt>
                <c:pt idx="43">
                  <c:v>43970</c:v>
                </c:pt>
                <c:pt idx="44">
                  <c:v>43971</c:v>
                </c:pt>
                <c:pt idx="45">
                  <c:v>43972</c:v>
                </c:pt>
                <c:pt idx="46">
                  <c:v>43973</c:v>
                </c:pt>
                <c:pt idx="47">
                  <c:v>43974</c:v>
                </c:pt>
                <c:pt idx="48">
                  <c:v>43975</c:v>
                </c:pt>
                <c:pt idx="49">
                  <c:v>43976</c:v>
                </c:pt>
                <c:pt idx="50">
                  <c:v>43977</c:v>
                </c:pt>
                <c:pt idx="51">
                  <c:v>43978</c:v>
                </c:pt>
                <c:pt idx="52">
                  <c:v>43979</c:v>
                </c:pt>
                <c:pt idx="53">
                  <c:v>43980</c:v>
                </c:pt>
                <c:pt idx="54">
                  <c:v>43981</c:v>
                </c:pt>
                <c:pt idx="55">
                  <c:v>43982</c:v>
                </c:pt>
                <c:pt idx="56">
                  <c:v>43983</c:v>
                </c:pt>
                <c:pt idx="57">
                  <c:v>43984</c:v>
                </c:pt>
                <c:pt idx="58">
                  <c:v>43985</c:v>
                </c:pt>
                <c:pt idx="59">
                  <c:v>43986</c:v>
                </c:pt>
                <c:pt idx="60">
                  <c:v>43987</c:v>
                </c:pt>
                <c:pt idx="61">
                  <c:v>43988</c:v>
                </c:pt>
                <c:pt idx="62">
                  <c:v>43989</c:v>
                </c:pt>
                <c:pt idx="63">
                  <c:v>43990</c:v>
                </c:pt>
                <c:pt idx="64">
                  <c:v>43991</c:v>
                </c:pt>
                <c:pt idx="65">
                  <c:v>43992</c:v>
                </c:pt>
                <c:pt idx="66">
                  <c:v>43993</c:v>
                </c:pt>
                <c:pt idx="67">
                  <c:v>43994</c:v>
                </c:pt>
                <c:pt idx="68">
                  <c:v>43995</c:v>
                </c:pt>
                <c:pt idx="69">
                  <c:v>43996</c:v>
                </c:pt>
                <c:pt idx="70">
                  <c:v>43997</c:v>
                </c:pt>
                <c:pt idx="71">
                  <c:v>43998</c:v>
                </c:pt>
                <c:pt idx="72">
                  <c:v>43999</c:v>
                </c:pt>
                <c:pt idx="73">
                  <c:v>44000</c:v>
                </c:pt>
                <c:pt idx="74">
                  <c:v>44001</c:v>
                </c:pt>
                <c:pt idx="75">
                  <c:v>44002</c:v>
                </c:pt>
                <c:pt idx="76">
                  <c:v>44003</c:v>
                </c:pt>
                <c:pt idx="77">
                  <c:v>44004</c:v>
                </c:pt>
                <c:pt idx="78">
                  <c:v>44005</c:v>
                </c:pt>
                <c:pt idx="79">
                  <c:v>44006</c:v>
                </c:pt>
                <c:pt idx="80">
                  <c:v>44007</c:v>
                </c:pt>
                <c:pt idx="81">
                  <c:v>44008</c:v>
                </c:pt>
                <c:pt idx="82">
                  <c:v>44009</c:v>
                </c:pt>
                <c:pt idx="83">
                  <c:v>44010</c:v>
                </c:pt>
                <c:pt idx="84">
                  <c:v>44011</c:v>
                </c:pt>
                <c:pt idx="85">
                  <c:v>44012</c:v>
                </c:pt>
                <c:pt idx="86">
                  <c:v>44013</c:v>
                </c:pt>
                <c:pt idx="87">
                  <c:v>44014</c:v>
                </c:pt>
                <c:pt idx="88">
                  <c:v>44015</c:v>
                </c:pt>
                <c:pt idx="89">
                  <c:v>44016</c:v>
                </c:pt>
                <c:pt idx="90">
                  <c:v>44017</c:v>
                </c:pt>
                <c:pt idx="91">
                  <c:v>44018</c:v>
                </c:pt>
                <c:pt idx="92">
                  <c:v>44019</c:v>
                </c:pt>
                <c:pt idx="93">
                  <c:v>44020</c:v>
                </c:pt>
                <c:pt idx="94">
                  <c:v>44021</c:v>
                </c:pt>
                <c:pt idx="95">
                  <c:v>44022</c:v>
                </c:pt>
                <c:pt idx="96">
                  <c:v>44023</c:v>
                </c:pt>
                <c:pt idx="97">
                  <c:v>44024</c:v>
                </c:pt>
                <c:pt idx="98">
                  <c:v>44025</c:v>
                </c:pt>
                <c:pt idx="99">
                  <c:v>44026</c:v>
                </c:pt>
                <c:pt idx="100">
                  <c:v>44027</c:v>
                </c:pt>
                <c:pt idx="101">
                  <c:v>44028</c:v>
                </c:pt>
                <c:pt idx="102">
                  <c:v>44029</c:v>
                </c:pt>
                <c:pt idx="103">
                  <c:v>44030</c:v>
                </c:pt>
                <c:pt idx="104">
                  <c:v>44031</c:v>
                </c:pt>
                <c:pt idx="105">
                  <c:v>44032</c:v>
                </c:pt>
                <c:pt idx="106">
                  <c:v>44033</c:v>
                </c:pt>
                <c:pt idx="107">
                  <c:v>44034</c:v>
                </c:pt>
                <c:pt idx="108">
                  <c:v>44035</c:v>
                </c:pt>
                <c:pt idx="109">
                  <c:v>44036</c:v>
                </c:pt>
                <c:pt idx="110">
                  <c:v>44037</c:v>
                </c:pt>
                <c:pt idx="111">
                  <c:v>44038</c:v>
                </c:pt>
                <c:pt idx="112">
                  <c:v>44039</c:v>
                </c:pt>
                <c:pt idx="113">
                  <c:v>44040</c:v>
                </c:pt>
                <c:pt idx="114">
                  <c:v>44041</c:v>
                </c:pt>
                <c:pt idx="115">
                  <c:v>44042</c:v>
                </c:pt>
                <c:pt idx="116">
                  <c:v>44043</c:v>
                </c:pt>
                <c:pt idx="117">
                  <c:v>44044</c:v>
                </c:pt>
                <c:pt idx="118">
                  <c:v>44045</c:v>
                </c:pt>
                <c:pt idx="119">
                  <c:v>44046</c:v>
                </c:pt>
                <c:pt idx="120">
                  <c:v>44047</c:v>
                </c:pt>
                <c:pt idx="121">
                  <c:v>44048</c:v>
                </c:pt>
                <c:pt idx="122">
                  <c:v>44049</c:v>
                </c:pt>
                <c:pt idx="123">
                  <c:v>44050</c:v>
                </c:pt>
                <c:pt idx="124">
                  <c:v>44051</c:v>
                </c:pt>
                <c:pt idx="125">
                  <c:v>44052</c:v>
                </c:pt>
                <c:pt idx="126">
                  <c:v>44053</c:v>
                </c:pt>
                <c:pt idx="127">
                  <c:v>44054</c:v>
                </c:pt>
                <c:pt idx="128">
                  <c:v>44055</c:v>
                </c:pt>
                <c:pt idx="129">
                  <c:v>44056</c:v>
                </c:pt>
                <c:pt idx="130">
                  <c:v>44057</c:v>
                </c:pt>
                <c:pt idx="131">
                  <c:v>44058</c:v>
                </c:pt>
                <c:pt idx="132">
                  <c:v>44059</c:v>
                </c:pt>
                <c:pt idx="133">
                  <c:v>44060</c:v>
                </c:pt>
                <c:pt idx="134">
                  <c:v>44061</c:v>
                </c:pt>
                <c:pt idx="135">
                  <c:v>44062</c:v>
                </c:pt>
                <c:pt idx="136">
                  <c:v>44063</c:v>
                </c:pt>
                <c:pt idx="137">
                  <c:v>44064</c:v>
                </c:pt>
                <c:pt idx="138">
                  <c:v>44065</c:v>
                </c:pt>
                <c:pt idx="139">
                  <c:v>44066</c:v>
                </c:pt>
                <c:pt idx="140">
                  <c:v>44067</c:v>
                </c:pt>
                <c:pt idx="141">
                  <c:v>44068</c:v>
                </c:pt>
                <c:pt idx="142">
                  <c:v>44069</c:v>
                </c:pt>
                <c:pt idx="143">
                  <c:v>44070</c:v>
                </c:pt>
                <c:pt idx="144">
                  <c:v>44071</c:v>
                </c:pt>
                <c:pt idx="145">
                  <c:v>44072</c:v>
                </c:pt>
                <c:pt idx="146">
                  <c:v>44073</c:v>
                </c:pt>
                <c:pt idx="147">
                  <c:v>44074</c:v>
                </c:pt>
                <c:pt idx="148">
                  <c:v>44075</c:v>
                </c:pt>
                <c:pt idx="149">
                  <c:v>44076</c:v>
                </c:pt>
                <c:pt idx="150">
                  <c:v>44077</c:v>
                </c:pt>
                <c:pt idx="151">
                  <c:v>44078</c:v>
                </c:pt>
                <c:pt idx="152">
                  <c:v>44079</c:v>
                </c:pt>
                <c:pt idx="153">
                  <c:v>44080</c:v>
                </c:pt>
                <c:pt idx="154">
                  <c:v>44081</c:v>
                </c:pt>
                <c:pt idx="155">
                  <c:v>44082</c:v>
                </c:pt>
                <c:pt idx="156">
                  <c:v>44083</c:v>
                </c:pt>
                <c:pt idx="157">
                  <c:v>44084</c:v>
                </c:pt>
                <c:pt idx="158">
                  <c:v>44085</c:v>
                </c:pt>
                <c:pt idx="159">
                  <c:v>44086</c:v>
                </c:pt>
                <c:pt idx="160">
                  <c:v>44087</c:v>
                </c:pt>
                <c:pt idx="161">
                  <c:v>44088</c:v>
                </c:pt>
                <c:pt idx="162">
                  <c:v>44089</c:v>
                </c:pt>
                <c:pt idx="163">
                  <c:v>44090</c:v>
                </c:pt>
                <c:pt idx="164">
                  <c:v>44091</c:v>
                </c:pt>
                <c:pt idx="165">
                  <c:v>44092</c:v>
                </c:pt>
                <c:pt idx="166">
                  <c:v>44093</c:v>
                </c:pt>
                <c:pt idx="167">
                  <c:v>44094</c:v>
                </c:pt>
                <c:pt idx="168">
                  <c:v>44095</c:v>
                </c:pt>
                <c:pt idx="169">
                  <c:v>44096</c:v>
                </c:pt>
                <c:pt idx="170">
                  <c:v>44097</c:v>
                </c:pt>
                <c:pt idx="171">
                  <c:v>44098</c:v>
                </c:pt>
                <c:pt idx="172">
                  <c:v>44099</c:v>
                </c:pt>
                <c:pt idx="173">
                  <c:v>44100</c:v>
                </c:pt>
                <c:pt idx="174">
                  <c:v>44101</c:v>
                </c:pt>
                <c:pt idx="175">
                  <c:v>44102</c:v>
                </c:pt>
                <c:pt idx="176">
                  <c:v>44103</c:v>
                </c:pt>
                <c:pt idx="177">
                  <c:v>44104</c:v>
                </c:pt>
                <c:pt idx="178">
                  <c:v>44105</c:v>
                </c:pt>
                <c:pt idx="179">
                  <c:v>44106</c:v>
                </c:pt>
                <c:pt idx="180">
                  <c:v>44107</c:v>
                </c:pt>
                <c:pt idx="181">
                  <c:v>44108</c:v>
                </c:pt>
                <c:pt idx="182">
                  <c:v>44109</c:v>
                </c:pt>
                <c:pt idx="183">
                  <c:v>44110</c:v>
                </c:pt>
                <c:pt idx="184">
                  <c:v>44111</c:v>
                </c:pt>
                <c:pt idx="185">
                  <c:v>44112</c:v>
                </c:pt>
                <c:pt idx="186">
                  <c:v>44113</c:v>
                </c:pt>
                <c:pt idx="187">
                  <c:v>44114</c:v>
                </c:pt>
                <c:pt idx="188">
                  <c:v>44115</c:v>
                </c:pt>
                <c:pt idx="189">
                  <c:v>44116</c:v>
                </c:pt>
                <c:pt idx="190">
                  <c:v>44117</c:v>
                </c:pt>
                <c:pt idx="191">
                  <c:v>44118</c:v>
                </c:pt>
                <c:pt idx="192">
                  <c:v>44119</c:v>
                </c:pt>
                <c:pt idx="193">
                  <c:v>44120</c:v>
                </c:pt>
                <c:pt idx="194">
                  <c:v>44121</c:v>
                </c:pt>
                <c:pt idx="195">
                  <c:v>44122</c:v>
                </c:pt>
                <c:pt idx="196">
                  <c:v>44123</c:v>
                </c:pt>
                <c:pt idx="197">
                  <c:v>44124</c:v>
                </c:pt>
                <c:pt idx="198">
                  <c:v>44125</c:v>
                </c:pt>
                <c:pt idx="199">
                  <c:v>44126</c:v>
                </c:pt>
                <c:pt idx="200">
                  <c:v>44127</c:v>
                </c:pt>
                <c:pt idx="201">
                  <c:v>44128</c:v>
                </c:pt>
                <c:pt idx="202">
                  <c:v>44129</c:v>
                </c:pt>
                <c:pt idx="203">
                  <c:v>44130</c:v>
                </c:pt>
                <c:pt idx="204">
                  <c:v>44131</c:v>
                </c:pt>
                <c:pt idx="205">
                  <c:v>44132</c:v>
                </c:pt>
                <c:pt idx="206">
                  <c:v>44133</c:v>
                </c:pt>
                <c:pt idx="207">
                  <c:v>44134</c:v>
                </c:pt>
                <c:pt idx="208">
                  <c:v>44135</c:v>
                </c:pt>
              </c:numCache>
            </c:numRef>
          </c:cat>
          <c:val>
            <c:numRef>
              <c:f>Hoja1!$Q$4:$Q$212</c:f>
              <c:numCache>
                <c:formatCode>#,##0</c:formatCode>
                <c:ptCount val="209"/>
                <c:pt idx="0">
                  <c:v>6158.2518296771113</c:v>
                </c:pt>
                <c:pt idx="1">
                  <c:v>6349.4270392240696</c:v>
                </c:pt>
                <c:pt idx="2">
                  <c:v>6546.5280886859828</c:v>
                </c:pt>
                <c:pt idx="3">
                  <c:v>6749.7380958819595</c:v>
                </c:pt>
                <c:pt idx="4">
                  <c:v>6959.2458016201726</c:v>
                </c:pt>
                <c:pt idx="5">
                  <c:v>7175.2457401114398</c:v>
                </c:pt>
                <c:pt idx="6">
                  <c:v>7397.9384144047608</c:v>
                </c:pt>
                <c:pt idx="7">
                  <c:v>7627.5304769837212</c:v>
                </c:pt>
                <c:pt idx="8">
                  <c:v>7864.2349156658574</c:v>
                </c:pt>
                <c:pt idx="9">
                  <c:v>8108.2712449503888</c:v>
                </c:pt>
                <c:pt idx="10">
                  <c:v>8359.8657029630267</c:v>
                </c:pt>
                <c:pt idx="11">
                  <c:v>8619.2514541499186</c:v>
                </c:pt>
                <c:pt idx="12">
                  <c:v>8886.6687978760965</c:v>
                </c:pt>
                <c:pt idx="13">
                  <c:v>9162.3653830873081</c:v>
                </c:pt>
                <c:pt idx="14">
                  <c:v>9446.5964291973469</c:v>
                </c:pt>
                <c:pt idx="15">
                  <c:v>9739.624953366545</c:v>
                </c:pt>
                <c:pt idx="16">
                  <c:v>10041.722004340452</c:v>
                </c:pt>
                <c:pt idx="17">
                  <c:v>10353.166903021141</c:v>
                </c:pt>
                <c:pt idx="18">
                  <c:v>10674.247489947034</c:v>
                </c:pt>
                <c:pt idx="19">
                  <c:v>11005.260379860478</c:v>
                </c:pt>
                <c:pt idx="20">
                  <c:v>11346.511223545767</c:v>
                </c:pt>
                <c:pt idx="21">
                  <c:v>11698.314977123566</c:v>
                </c:pt>
                <c:pt idx="22">
                  <c:v>12060.996178991103</c:v>
                </c:pt>
                <c:pt idx="23">
                  <c:v>12434.889234600676</c:v>
                </c:pt>
                <c:pt idx="24">
                  <c:v>12820.338709272271</c:v>
                </c:pt>
                <c:pt idx="25">
                  <c:v>13217.699629239261</c:v>
                </c:pt>
                <c:pt idx="26">
                  <c:v>13627.337791129161</c:v>
                </c:pt>
                <c:pt idx="27">
                  <c:v>14049.630080084389</c:v>
                </c:pt>
                <c:pt idx="28">
                  <c:v>14484.964796730903</c:v>
                </c:pt>
                <c:pt idx="29">
                  <c:v>14933.741993205225</c:v>
                </c:pt>
                <c:pt idx="30">
                  <c:v>15396.373818453041</c:v>
                </c:pt>
                <c:pt idx="31">
                  <c:v>15873.284873014953</c:v>
                </c:pt>
                <c:pt idx="32">
                  <c:v>16364.912573517258</c:v>
                </c:pt>
                <c:pt idx="33">
                  <c:v>16871.707527087678</c:v>
                </c:pt>
                <c:pt idx="34">
                  <c:v>17394.133915917802</c:v>
                </c:pt>
                <c:pt idx="35">
                  <c:v>17932.669892195656</c:v>
                </c:pt>
                <c:pt idx="36">
                  <c:v>18487.80798363312</c:v>
                </c:pt>
                <c:pt idx="37">
                  <c:v>19060.055509813956</c:v>
                </c:pt>
                <c:pt idx="38">
                  <c:v>19649.935009588997</c:v>
                </c:pt>
                <c:pt idx="39">
                  <c:v>20257.984679745412</c:v>
                </c:pt>
                <c:pt idx="40">
                  <c:v>20884.758825176879</c:v>
                </c:pt>
                <c:pt idx="41">
                  <c:v>21530.828320781238</c:v>
                </c:pt>
                <c:pt idx="42">
                  <c:v>22196.781085311188</c:v>
                </c:pt>
                <c:pt idx="43">
                  <c:v>22883.222567402285</c:v>
                </c:pt>
                <c:pt idx="44">
                  <c:v>23590.77624400067</c:v>
                </c:pt>
                <c:pt idx="45">
                  <c:v>24320.084131410291</c:v>
                </c:pt>
                <c:pt idx="46">
                  <c:v>25071.807309176595</c:v>
                </c:pt>
                <c:pt idx="47">
                  <c:v>25846.62645701952</c:v>
                </c:pt>
                <c:pt idx="48">
                  <c:v>26645.24240502447</c:v>
                </c:pt>
                <c:pt idx="49">
                  <c:v>27468.376697294447</c:v>
                </c:pt>
                <c:pt idx="50">
                  <c:v>28316.772169260501</c:v>
                </c:pt>
                <c:pt idx="51">
                  <c:v>29191.193538840569</c:v>
                </c:pt>
                <c:pt idx="52">
                  <c:v>30092.428011628828</c:v>
                </c:pt>
                <c:pt idx="53">
                  <c:v>31021.2859002886</c:v>
                </c:pt>
                <c:pt idx="54">
                  <c:v>31978.601258311744</c:v>
                </c:pt>
                <c:pt idx="55">
                  <c:v>32965.232528296008</c:v>
                </c:pt>
                <c:pt idx="56">
                  <c:v>33982.06320487932</c:v>
                </c:pt>
                <c:pt idx="57">
                  <c:v>35030.002512455838</c:v>
                </c:pt>
                <c:pt idx="58">
                  <c:v>36109.986097783243</c:v>
                </c:pt>
                <c:pt idx="59">
                  <c:v>37222.976737573656</c:v>
                </c:pt>
                <c:pt idx="60">
                  <c:v>38369.965061141833</c:v>
                </c:pt>
                <c:pt idx="61">
                  <c:v>39551.970288163975</c:v>
                </c:pt>
                <c:pt idx="62">
                  <c:v>40770.04098157792</c:v>
                </c:pt>
                <c:pt idx="63">
                  <c:v>42025.255815631404</c:v>
                </c:pt>
                <c:pt idx="64">
                  <c:v>43318.724359058207</c:v>
                </c:pt>
                <c:pt idx="65">
                  <c:v>44651.58787333365</c:v>
                </c:pt>
                <c:pt idx="66">
                  <c:v>46025.020125929404</c:v>
                </c:pt>
                <c:pt idx="67">
                  <c:v>47440.228218454053</c:v>
                </c:pt>
                <c:pt idx="68">
                  <c:v>48898.453429529269</c:v>
                </c:pt>
                <c:pt idx="69">
                  <c:v>50400.972072212317</c:v>
                </c:pt>
                <c:pt idx="70">
                  <c:v>51949.096365733014</c:v>
                </c:pt>
                <c:pt idx="71">
                  <c:v>53544.175321268136</c:v>
                </c:pt>
                <c:pt idx="72">
                  <c:v>55187.595641426655</c:v>
                </c:pt>
                <c:pt idx="73">
                  <c:v>56880.782633067472</c:v>
                </c:pt>
                <c:pt idx="74">
                  <c:v>58625.201133014227</c:v>
                </c:pt>
                <c:pt idx="75">
                  <c:v>60422.356446171965</c:v>
                </c:pt>
                <c:pt idx="76">
                  <c:v>62273.795295485615</c:v>
                </c:pt>
                <c:pt idx="77">
                  <c:v>64181.106783111529</c:v>
                </c:pt>
                <c:pt idx="78">
                  <c:v>66145.92336209942</c:v>
                </c:pt>
                <c:pt idx="79">
                  <c:v>68169.921817803755</c:v>
                </c:pt>
                <c:pt idx="80">
                  <c:v>70254.824258160021</c:v>
                </c:pt>
                <c:pt idx="81">
                  <c:v>72402.39911187187</c:v>
                </c:pt>
                <c:pt idx="82">
                  <c:v>74614.462133460853</c:v>
                </c:pt>
                <c:pt idx="83">
                  <c:v>76892.87741402947</c:v>
                </c:pt>
                <c:pt idx="84">
                  <c:v>79239.558396481691</c:v>
                </c:pt>
                <c:pt idx="85">
                  <c:v>81656.468893831247</c:v>
                </c:pt>
                <c:pt idx="86">
                  <c:v>84145.624109108423</c:v>
                </c:pt>
                <c:pt idx="87">
                  <c:v>86709.091655248572</c:v>
                </c:pt>
                <c:pt idx="88">
                  <c:v>89348.992573210679</c:v>
                </c:pt>
                <c:pt idx="89">
                  <c:v>92067.502346433015</c:v>
                </c:pt>
                <c:pt idx="90">
                  <c:v>94866.851909581237</c:v>
                </c:pt>
                <c:pt idx="91">
                  <c:v>97749.328649387418</c:v>
                </c:pt>
                <c:pt idx="92">
                  <c:v>100717.27739520994</c:v>
                </c:pt>
                <c:pt idx="93">
                  <c:v>103773.10139676918</c:v>
                </c:pt>
                <c:pt idx="94">
                  <c:v>106919.26328632848</c:v>
                </c:pt>
                <c:pt idx="95">
                  <c:v>110158.28602239498</c:v>
                </c:pt>
                <c:pt idx="96">
                  <c:v>113492.75381181111</c:v>
                </c:pt>
                <c:pt idx="97">
                  <c:v>116925.31300689254</c:v>
                </c:pt>
                <c:pt idx="98">
                  <c:v>120458.67297404409</c:v>
                </c:pt>
                <c:pt idx="99">
                  <c:v>124095.6069300496</c:v>
                </c:pt>
                <c:pt idx="100">
                  <c:v>127838.95274198608</c:v>
                </c:pt>
                <c:pt idx="101">
                  <c:v>131691.61368645506</c:v>
                </c:pt>
                <c:pt idx="102">
                  <c:v>135656.55916355643</c:v>
                </c:pt>
                <c:pt idx="103">
                  <c:v>139736.82536075026</c:v>
                </c:pt>
                <c:pt idx="104">
                  <c:v>143935.51586146158</c:v>
                </c:pt>
                <c:pt idx="105">
                  <c:v>148255.80219298106</c:v>
                </c:pt>
                <c:pt idx="106">
                  <c:v>152700.92430789993</c:v>
                </c:pt>
                <c:pt idx="107">
                  <c:v>157274.19099299383</c:v>
                </c:pt>
                <c:pt idx="108">
                  <c:v>161978.98019913238</c:v>
                </c:pt>
                <c:pt idx="109">
                  <c:v>166818.7392854442</c:v>
                </c:pt>
                <c:pt idx="110">
                  <c:v>171796.9851706092</c:v>
                </c:pt>
                <c:pt idx="111">
                  <c:v>176917.30438377915</c:v>
                </c:pt>
                <c:pt idx="112">
                  <c:v>182183.35300724991</c:v>
                </c:pt>
                <c:pt idx="113">
                  <c:v>187598.85650261835</c:v>
                </c:pt>
                <c:pt idx="114">
                  <c:v>193167.60941175913</c:v>
                </c:pt>
                <c:pt idx="115">
                  <c:v>198893.47492355105</c:v>
                </c:pt>
                <c:pt idx="116">
                  <c:v>204780.38429686666</c:v>
                </c:pt>
                <c:pt idx="117">
                  <c:v>210832.33612992076</c:v>
                </c:pt>
                <c:pt idx="118">
                  <c:v>217053.39546564684</c:v>
                </c:pt>
                <c:pt idx="119">
                  <c:v>223447.69272234058</c:v>
                </c:pt>
                <c:pt idx="120">
                  <c:v>230019.42243837891</c:v>
                </c:pt>
                <c:pt idx="121">
                  <c:v>236772.84181939057</c:v>
                </c:pt>
                <c:pt idx="122">
                  <c:v>243712.26907582185</c:v>
                </c:pt>
                <c:pt idx="123">
                  <c:v>250842.08153841546</c:v>
                </c:pt>
                <c:pt idx="124">
                  <c:v>258166.71353869778</c:v>
                </c:pt>
                <c:pt idx="125">
                  <c:v>265690.65404115693</c:v>
                </c:pt>
                <c:pt idx="126">
                  <c:v>273418.44401339215</c:v>
                </c:pt>
                <c:pt idx="127">
                  <c:v>281354.67352012882</c:v>
                </c:pt>
                <c:pt idx="128">
                  <c:v>289503.9785266252</c:v>
                </c:pt>
                <c:pt idx="129">
                  <c:v>297871.0373966475</c:v>
                </c:pt>
                <c:pt idx="130">
                  <c:v>306460.56706987385</c:v>
                </c:pt>
                <c:pt idx="131">
                  <c:v>315277.31890329404</c:v>
                </c:pt>
                <c:pt idx="132">
                  <c:v>324326.07416092005</c:v>
                </c:pt>
                <c:pt idx="133">
                  <c:v>333611.63913590758</c:v>
                </c:pt>
                <c:pt idx="134">
                  <c:v>343138.83988902217</c:v>
                </c:pt>
                <c:pt idx="135">
                  <c:v>352912.5165872681</c:v>
                </c:pt>
                <c:pt idx="136">
                  <c:v>362937.51742644212</c:v>
                </c:pt>
                <c:pt idx="137">
                  <c:v>373218.69212138152</c:v>
                </c:pt>
                <c:pt idx="138">
                  <c:v>383760.88494775933</c:v>
                </c:pt>
                <c:pt idx="139">
                  <c:v>394568.92731943837</c:v>
                </c:pt>
                <c:pt idx="140">
                  <c:v>405647.62988564407</c:v>
                </c:pt>
                <c:pt idx="141">
                  <c:v>417001.77413256251</c:v>
                </c:pt>
                <c:pt idx="142">
                  <c:v>428636.10347441555</c:v>
                </c:pt>
                <c:pt idx="143">
                  <c:v>440555.31381962792</c:v>
                </c:pt>
                <c:pt idx="144">
                  <c:v>452764.04359838506</c:v>
                </c:pt>
                <c:pt idx="145">
                  <c:v>465266.86323869298</c:v>
                </c:pt>
                <c:pt idx="146">
                  <c:v>478068.26407901099</c:v>
                </c:pt>
                <c:pt idx="147">
                  <c:v>491172.64670662908</c:v>
                </c:pt>
                <c:pt idx="148">
                  <c:v>504584.30871223268</c:v>
                </c:pt>
                <c:pt idx="149">
                  <c:v>518307.43185253022</c:v>
                </c:pt>
                <c:pt idx="150">
                  <c:v>532346.06861443352</c:v>
                </c:pt>
                <c:pt idx="151">
                  <c:v>546704.12817608786</c:v>
                </c:pt>
                <c:pt idx="152">
                  <c:v>561385.36176204379</c:v>
                </c:pt>
                <c:pt idx="153">
                  <c:v>576393.34739207407</c:v>
                </c:pt>
                <c:pt idx="154">
                  <c:v>591731.47402555915</c:v>
                </c:pt>
                <c:pt idx="155">
                  <c:v>607402.92510600295</c:v>
                </c:pt>
                <c:pt idx="156">
                  <c:v>623410.66151311679</c:v>
                </c:pt>
                <c:pt idx="157">
                  <c:v>639757.40393300576</c:v>
                </c:pt>
                <c:pt idx="158">
                  <c:v>656445.61466033815</c:v>
                </c:pt>
                <c:pt idx="159">
                  <c:v>673477.47884995397</c:v>
                </c:pt>
                <c:pt idx="160">
                  <c:v>690854.88523919333</c:v>
                </c:pt>
                <c:pt idx="161">
                  <c:v>708579.40636628889</c:v>
                </c:pt>
                <c:pt idx="162">
                  <c:v>726652.27831446344</c:v>
                </c:pt>
                <c:pt idx="163">
                  <c:v>745074.38001591142</c:v>
                </c:pt>
                <c:pt idx="164">
                  <c:v>763846.2121546017</c:v>
                </c:pt>
                <c:pt idx="165">
                  <c:v>782967.87571181403</c:v>
                </c:pt>
                <c:pt idx="166">
                  <c:v>802439.05020350043</c:v>
                </c:pt>
                <c:pt idx="167">
                  <c:v>822258.97166392708</c:v>
                </c:pt>
                <c:pt idx="168">
                  <c:v>842426.41043558682</c:v>
                </c:pt>
                <c:pt idx="169">
                  <c:v>862939.64883104688</c:v>
                </c:pt>
                <c:pt idx="170">
                  <c:v>883796.45873818849</c:v>
                </c:pt>
                <c:pt idx="171">
                  <c:v>904994.07924618036</c:v>
                </c:pt>
                <c:pt idx="172">
                  <c:v>926529.19437545526</c:v>
                </c:pt>
                <c:pt idx="173">
                  <c:v>948397.91100090812</c:v>
                </c:pt>
                <c:pt idx="174">
                  <c:v>970595.7370634462</c:v>
                </c:pt>
                <c:pt idx="175">
                  <c:v>993117.56017086352</c:v>
                </c:pt>
                <c:pt idx="176">
                  <c:v>1015957.6266947202</c:v>
                </c:pt>
                <c:pt idx="177">
                  <c:v>1039109.5214754337</c:v>
                </c:pt>
                <c:pt idx="178">
                  <c:v>1062566.1482530721</c:v>
                </c:pt>
                <c:pt idx="179">
                  <c:v>1086319.7109463196</c:v>
                </c:pt>
                <c:pt idx="180">
                  <c:v>1110361.695906684</c:v>
                </c:pt>
                <c:pt idx="181">
                  <c:v>1134682.8552791874</c:v>
                </c:pt>
                <c:pt idx="182">
                  <c:v>1159273.1916044278</c:v>
                </c:pt>
                <c:pt idx="183">
                  <c:v>1184121.9437999614</c:v>
                </c:pt>
                <c:pt idx="184">
                  <c:v>1209217.5746613701</c:v>
                </c:pt>
                <c:pt idx="185">
                  <c:v>1234547.7600250312</c:v>
                </c:pt>
                <c:pt idx="186">
                  <c:v>1260099.3797354707</c:v>
                </c:pt>
                <c:pt idx="187">
                  <c:v>1285858.5105601535</c:v>
                </c:pt>
                <c:pt idx="188">
                  <c:v>1311810.4211935645</c:v>
                </c:pt>
                <c:pt idx="189">
                  <c:v>1337939.569490439</c:v>
                </c:pt>
                <c:pt idx="190">
                  <c:v>1364229.6020648805</c:v>
                </c:pt>
                <c:pt idx="191">
                  <c:v>1390663.3563878713</c:v>
                </c:pt>
                <c:pt idx="192">
                  <c:v>1417222.8655102178</c:v>
                </c:pt>
                <c:pt idx="193">
                  <c:v>1443889.3655312893</c:v>
                </c:pt>
                <c:pt idx="194">
                  <c:v>1470643.3059259299</c:v>
                </c:pt>
                <c:pt idx="195">
                  <c:v>1497464.3628326631</c:v>
                </c:pt>
                <c:pt idx="196">
                  <c:v>1524331.4553957104</c:v>
                </c:pt>
                <c:pt idx="197">
                  <c:v>1551222.7652414562</c:v>
                </c:pt>
                <c:pt idx="198">
                  <c:v>1578115.7591567901</c:v>
                </c:pt>
                <c:pt idx="199">
                  <c:v>1604987.2150222899</c:v>
                </c:pt>
                <c:pt idx="200">
                  <c:v>1631813.2510375234</c:v>
                </c:pt>
                <c:pt idx="201">
                  <c:v>1658569.3582588853</c:v>
                </c:pt>
                <c:pt idx="202">
                  <c:v>1685230.4364524493</c:v>
                </c:pt>
                <c:pt idx="203">
                  <c:v>1711770.8332453803</c:v>
                </c:pt>
                <c:pt idx="204">
                  <c:v>1738164.3865396436</c:v>
                </c:pt>
                <c:pt idx="205">
                  <c:v>1764384.4701311782</c:v>
                </c:pt>
                <c:pt idx="206">
                  <c:v>1790404.0424565237</c:v>
                </c:pt>
                <c:pt idx="207">
                  <c:v>1816195.6983672837</c:v>
                </c:pt>
                <c:pt idx="208">
                  <c:v>1841731.723810879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3-46C4-AC1A-54484CDD3EA5}"/>
            </c:ext>
          </c:extLst>
        </c:ser>
        <c:ser>
          <c:idx val="2"/>
          <c:order val="2"/>
          <c:tx>
            <c:strRef>
              <c:f>Hoja1!$R$3</c:f>
              <c:strCache>
                <c:ptCount val="1"/>
                <c:pt idx="0">
                  <c:v> Disminución de movilidad en 50%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Hoja1!$O$4:$O$212</c:f>
              <c:numCache>
                <c:formatCode>d\-mmm\-yy</c:formatCode>
                <c:ptCount val="209"/>
                <c:pt idx="0">
                  <c:v>43927</c:v>
                </c:pt>
                <c:pt idx="1">
                  <c:v>43928</c:v>
                </c:pt>
                <c:pt idx="2">
                  <c:v>43929</c:v>
                </c:pt>
                <c:pt idx="3">
                  <c:v>43930</c:v>
                </c:pt>
                <c:pt idx="4">
                  <c:v>43931</c:v>
                </c:pt>
                <c:pt idx="5">
                  <c:v>43932</c:v>
                </c:pt>
                <c:pt idx="6">
                  <c:v>43933</c:v>
                </c:pt>
                <c:pt idx="7">
                  <c:v>43934</c:v>
                </c:pt>
                <c:pt idx="8">
                  <c:v>43935</c:v>
                </c:pt>
                <c:pt idx="9">
                  <c:v>43936</c:v>
                </c:pt>
                <c:pt idx="10">
                  <c:v>43937</c:v>
                </c:pt>
                <c:pt idx="11">
                  <c:v>43938</c:v>
                </c:pt>
                <c:pt idx="12">
                  <c:v>43939</c:v>
                </c:pt>
                <c:pt idx="13">
                  <c:v>43940</c:v>
                </c:pt>
                <c:pt idx="14">
                  <c:v>43941</c:v>
                </c:pt>
                <c:pt idx="15">
                  <c:v>43942</c:v>
                </c:pt>
                <c:pt idx="16">
                  <c:v>43943</c:v>
                </c:pt>
                <c:pt idx="17">
                  <c:v>43944</c:v>
                </c:pt>
                <c:pt idx="18">
                  <c:v>43945</c:v>
                </c:pt>
                <c:pt idx="19">
                  <c:v>43946</c:v>
                </c:pt>
                <c:pt idx="20">
                  <c:v>43947</c:v>
                </c:pt>
                <c:pt idx="21">
                  <c:v>43948</c:v>
                </c:pt>
                <c:pt idx="22">
                  <c:v>43949</c:v>
                </c:pt>
                <c:pt idx="23">
                  <c:v>43950</c:v>
                </c:pt>
                <c:pt idx="24">
                  <c:v>43951</c:v>
                </c:pt>
                <c:pt idx="25">
                  <c:v>43952</c:v>
                </c:pt>
                <c:pt idx="26">
                  <c:v>43953</c:v>
                </c:pt>
                <c:pt idx="27">
                  <c:v>43954</c:v>
                </c:pt>
                <c:pt idx="28">
                  <c:v>43955</c:v>
                </c:pt>
                <c:pt idx="29">
                  <c:v>43956</c:v>
                </c:pt>
                <c:pt idx="30">
                  <c:v>43957</c:v>
                </c:pt>
                <c:pt idx="31">
                  <c:v>43958</c:v>
                </c:pt>
                <c:pt idx="32">
                  <c:v>43959</c:v>
                </c:pt>
                <c:pt idx="33">
                  <c:v>43960</c:v>
                </c:pt>
                <c:pt idx="34">
                  <c:v>43961</c:v>
                </c:pt>
                <c:pt idx="35">
                  <c:v>43962</c:v>
                </c:pt>
                <c:pt idx="36">
                  <c:v>43963</c:v>
                </c:pt>
                <c:pt idx="37">
                  <c:v>43964</c:v>
                </c:pt>
                <c:pt idx="38">
                  <c:v>43965</c:v>
                </c:pt>
                <c:pt idx="39">
                  <c:v>43966</c:v>
                </c:pt>
                <c:pt idx="40">
                  <c:v>43967</c:v>
                </c:pt>
                <c:pt idx="41">
                  <c:v>43968</c:v>
                </c:pt>
                <c:pt idx="42">
                  <c:v>43969</c:v>
                </c:pt>
                <c:pt idx="43">
                  <c:v>43970</c:v>
                </c:pt>
                <c:pt idx="44">
                  <c:v>43971</c:v>
                </c:pt>
                <c:pt idx="45">
                  <c:v>43972</c:v>
                </c:pt>
                <c:pt idx="46">
                  <c:v>43973</c:v>
                </c:pt>
                <c:pt idx="47">
                  <c:v>43974</c:v>
                </c:pt>
                <c:pt idx="48">
                  <c:v>43975</c:v>
                </c:pt>
                <c:pt idx="49">
                  <c:v>43976</c:v>
                </c:pt>
                <c:pt idx="50">
                  <c:v>43977</c:v>
                </c:pt>
                <c:pt idx="51">
                  <c:v>43978</c:v>
                </c:pt>
                <c:pt idx="52">
                  <c:v>43979</c:v>
                </c:pt>
                <c:pt idx="53">
                  <c:v>43980</c:v>
                </c:pt>
                <c:pt idx="54">
                  <c:v>43981</c:v>
                </c:pt>
                <c:pt idx="55">
                  <c:v>43982</c:v>
                </c:pt>
                <c:pt idx="56">
                  <c:v>43983</c:v>
                </c:pt>
                <c:pt idx="57">
                  <c:v>43984</c:v>
                </c:pt>
                <c:pt idx="58">
                  <c:v>43985</c:v>
                </c:pt>
                <c:pt idx="59">
                  <c:v>43986</c:v>
                </c:pt>
                <c:pt idx="60">
                  <c:v>43987</c:v>
                </c:pt>
                <c:pt idx="61">
                  <c:v>43988</c:v>
                </c:pt>
                <c:pt idx="62">
                  <c:v>43989</c:v>
                </c:pt>
                <c:pt idx="63">
                  <c:v>43990</c:v>
                </c:pt>
                <c:pt idx="64">
                  <c:v>43991</c:v>
                </c:pt>
                <c:pt idx="65">
                  <c:v>43992</c:v>
                </c:pt>
                <c:pt idx="66">
                  <c:v>43993</c:v>
                </c:pt>
                <c:pt idx="67">
                  <c:v>43994</c:v>
                </c:pt>
                <c:pt idx="68">
                  <c:v>43995</c:v>
                </c:pt>
                <c:pt idx="69">
                  <c:v>43996</c:v>
                </c:pt>
                <c:pt idx="70">
                  <c:v>43997</c:v>
                </c:pt>
                <c:pt idx="71">
                  <c:v>43998</c:v>
                </c:pt>
                <c:pt idx="72">
                  <c:v>43999</c:v>
                </c:pt>
                <c:pt idx="73">
                  <c:v>44000</c:v>
                </c:pt>
                <c:pt idx="74">
                  <c:v>44001</c:v>
                </c:pt>
                <c:pt idx="75">
                  <c:v>44002</c:v>
                </c:pt>
                <c:pt idx="76">
                  <c:v>44003</c:v>
                </c:pt>
                <c:pt idx="77">
                  <c:v>44004</c:v>
                </c:pt>
                <c:pt idx="78">
                  <c:v>44005</c:v>
                </c:pt>
                <c:pt idx="79">
                  <c:v>44006</c:v>
                </c:pt>
                <c:pt idx="80">
                  <c:v>44007</c:v>
                </c:pt>
                <c:pt idx="81">
                  <c:v>44008</c:v>
                </c:pt>
                <c:pt idx="82">
                  <c:v>44009</c:v>
                </c:pt>
                <c:pt idx="83">
                  <c:v>44010</c:v>
                </c:pt>
                <c:pt idx="84">
                  <c:v>44011</c:v>
                </c:pt>
                <c:pt idx="85">
                  <c:v>44012</c:v>
                </c:pt>
                <c:pt idx="86">
                  <c:v>44013</c:v>
                </c:pt>
                <c:pt idx="87">
                  <c:v>44014</c:v>
                </c:pt>
                <c:pt idx="88">
                  <c:v>44015</c:v>
                </c:pt>
                <c:pt idx="89">
                  <c:v>44016</c:v>
                </c:pt>
                <c:pt idx="90">
                  <c:v>44017</c:v>
                </c:pt>
                <c:pt idx="91">
                  <c:v>44018</c:v>
                </c:pt>
                <c:pt idx="92">
                  <c:v>44019</c:v>
                </c:pt>
                <c:pt idx="93">
                  <c:v>44020</c:v>
                </c:pt>
                <c:pt idx="94">
                  <c:v>44021</c:v>
                </c:pt>
                <c:pt idx="95">
                  <c:v>44022</c:v>
                </c:pt>
                <c:pt idx="96">
                  <c:v>44023</c:v>
                </c:pt>
                <c:pt idx="97">
                  <c:v>44024</c:v>
                </c:pt>
                <c:pt idx="98">
                  <c:v>44025</c:v>
                </c:pt>
                <c:pt idx="99">
                  <c:v>44026</c:v>
                </c:pt>
                <c:pt idx="100">
                  <c:v>44027</c:v>
                </c:pt>
                <c:pt idx="101">
                  <c:v>44028</c:v>
                </c:pt>
                <c:pt idx="102">
                  <c:v>44029</c:v>
                </c:pt>
                <c:pt idx="103">
                  <c:v>44030</c:v>
                </c:pt>
                <c:pt idx="104">
                  <c:v>44031</c:v>
                </c:pt>
                <c:pt idx="105">
                  <c:v>44032</c:v>
                </c:pt>
                <c:pt idx="106">
                  <c:v>44033</c:v>
                </c:pt>
                <c:pt idx="107">
                  <c:v>44034</c:v>
                </c:pt>
                <c:pt idx="108">
                  <c:v>44035</c:v>
                </c:pt>
                <c:pt idx="109">
                  <c:v>44036</c:v>
                </c:pt>
                <c:pt idx="110">
                  <c:v>44037</c:v>
                </c:pt>
                <c:pt idx="111">
                  <c:v>44038</c:v>
                </c:pt>
                <c:pt idx="112">
                  <c:v>44039</c:v>
                </c:pt>
                <c:pt idx="113">
                  <c:v>44040</c:v>
                </c:pt>
                <c:pt idx="114">
                  <c:v>44041</c:v>
                </c:pt>
                <c:pt idx="115">
                  <c:v>44042</c:v>
                </c:pt>
                <c:pt idx="116">
                  <c:v>44043</c:v>
                </c:pt>
                <c:pt idx="117">
                  <c:v>44044</c:v>
                </c:pt>
                <c:pt idx="118">
                  <c:v>44045</c:v>
                </c:pt>
                <c:pt idx="119">
                  <c:v>44046</c:v>
                </c:pt>
                <c:pt idx="120">
                  <c:v>44047</c:v>
                </c:pt>
                <c:pt idx="121">
                  <c:v>44048</c:v>
                </c:pt>
                <c:pt idx="122">
                  <c:v>44049</c:v>
                </c:pt>
                <c:pt idx="123">
                  <c:v>44050</c:v>
                </c:pt>
                <c:pt idx="124">
                  <c:v>44051</c:v>
                </c:pt>
                <c:pt idx="125">
                  <c:v>44052</c:v>
                </c:pt>
                <c:pt idx="126">
                  <c:v>44053</c:v>
                </c:pt>
                <c:pt idx="127">
                  <c:v>44054</c:v>
                </c:pt>
                <c:pt idx="128">
                  <c:v>44055</c:v>
                </c:pt>
                <c:pt idx="129">
                  <c:v>44056</c:v>
                </c:pt>
                <c:pt idx="130">
                  <c:v>44057</c:v>
                </c:pt>
                <c:pt idx="131">
                  <c:v>44058</c:v>
                </c:pt>
                <c:pt idx="132">
                  <c:v>44059</c:v>
                </c:pt>
                <c:pt idx="133">
                  <c:v>44060</c:v>
                </c:pt>
                <c:pt idx="134">
                  <c:v>44061</c:v>
                </c:pt>
                <c:pt idx="135">
                  <c:v>44062</c:v>
                </c:pt>
                <c:pt idx="136">
                  <c:v>44063</c:v>
                </c:pt>
                <c:pt idx="137">
                  <c:v>44064</c:v>
                </c:pt>
                <c:pt idx="138">
                  <c:v>44065</c:v>
                </c:pt>
                <c:pt idx="139">
                  <c:v>44066</c:v>
                </c:pt>
                <c:pt idx="140">
                  <c:v>44067</c:v>
                </c:pt>
                <c:pt idx="141">
                  <c:v>44068</c:v>
                </c:pt>
                <c:pt idx="142">
                  <c:v>44069</c:v>
                </c:pt>
                <c:pt idx="143">
                  <c:v>44070</c:v>
                </c:pt>
                <c:pt idx="144">
                  <c:v>44071</c:v>
                </c:pt>
                <c:pt idx="145">
                  <c:v>44072</c:v>
                </c:pt>
                <c:pt idx="146">
                  <c:v>44073</c:v>
                </c:pt>
                <c:pt idx="147">
                  <c:v>44074</c:v>
                </c:pt>
                <c:pt idx="148">
                  <c:v>44075</c:v>
                </c:pt>
                <c:pt idx="149">
                  <c:v>44076</c:v>
                </c:pt>
                <c:pt idx="150">
                  <c:v>44077</c:v>
                </c:pt>
                <c:pt idx="151">
                  <c:v>44078</c:v>
                </c:pt>
                <c:pt idx="152">
                  <c:v>44079</c:v>
                </c:pt>
                <c:pt idx="153">
                  <c:v>44080</c:v>
                </c:pt>
                <c:pt idx="154">
                  <c:v>44081</c:v>
                </c:pt>
                <c:pt idx="155">
                  <c:v>44082</c:v>
                </c:pt>
                <c:pt idx="156">
                  <c:v>44083</c:v>
                </c:pt>
                <c:pt idx="157">
                  <c:v>44084</c:v>
                </c:pt>
                <c:pt idx="158">
                  <c:v>44085</c:v>
                </c:pt>
                <c:pt idx="159">
                  <c:v>44086</c:v>
                </c:pt>
                <c:pt idx="160">
                  <c:v>44087</c:v>
                </c:pt>
                <c:pt idx="161">
                  <c:v>44088</c:v>
                </c:pt>
                <c:pt idx="162">
                  <c:v>44089</c:v>
                </c:pt>
                <c:pt idx="163">
                  <c:v>44090</c:v>
                </c:pt>
                <c:pt idx="164">
                  <c:v>44091</c:v>
                </c:pt>
                <c:pt idx="165">
                  <c:v>44092</c:v>
                </c:pt>
                <c:pt idx="166">
                  <c:v>44093</c:v>
                </c:pt>
                <c:pt idx="167">
                  <c:v>44094</c:v>
                </c:pt>
                <c:pt idx="168">
                  <c:v>44095</c:v>
                </c:pt>
                <c:pt idx="169">
                  <c:v>44096</c:v>
                </c:pt>
                <c:pt idx="170">
                  <c:v>44097</c:v>
                </c:pt>
                <c:pt idx="171">
                  <c:v>44098</c:v>
                </c:pt>
                <c:pt idx="172">
                  <c:v>44099</c:v>
                </c:pt>
                <c:pt idx="173">
                  <c:v>44100</c:v>
                </c:pt>
                <c:pt idx="174">
                  <c:v>44101</c:v>
                </c:pt>
                <c:pt idx="175">
                  <c:v>44102</c:v>
                </c:pt>
                <c:pt idx="176">
                  <c:v>44103</c:v>
                </c:pt>
                <c:pt idx="177">
                  <c:v>44104</c:v>
                </c:pt>
                <c:pt idx="178">
                  <c:v>44105</c:v>
                </c:pt>
                <c:pt idx="179">
                  <c:v>44106</c:v>
                </c:pt>
                <c:pt idx="180">
                  <c:v>44107</c:v>
                </c:pt>
                <c:pt idx="181">
                  <c:v>44108</c:v>
                </c:pt>
                <c:pt idx="182">
                  <c:v>44109</c:v>
                </c:pt>
                <c:pt idx="183">
                  <c:v>44110</c:v>
                </c:pt>
                <c:pt idx="184">
                  <c:v>44111</c:v>
                </c:pt>
                <c:pt idx="185">
                  <c:v>44112</c:v>
                </c:pt>
                <c:pt idx="186">
                  <c:v>44113</c:v>
                </c:pt>
                <c:pt idx="187">
                  <c:v>44114</c:v>
                </c:pt>
                <c:pt idx="188">
                  <c:v>44115</c:v>
                </c:pt>
                <c:pt idx="189">
                  <c:v>44116</c:v>
                </c:pt>
                <c:pt idx="190">
                  <c:v>44117</c:v>
                </c:pt>
                <c:pt idx="191">
                  <c:v>44118</c:v>
                </c:pt>
                <c:pt idx="192">
                  <c:v>44119</c:v>
                </c:pt>
                <c:pt idx="193">
                  <c:v>44120</c:v>
                </c:pt>
                <c:pt idx="194">
                  <c:v>44121</c:v>
                </c:pt>
                <c:pt idx="195">
                  <c:v>44122</c:v>
                </c:pt>
                <c:pt idx="196">
                  <c:v>44123</c:v>
                </c:pt>
                <c:pt idx="197">
                  <c:v>44124</c:v>
                </c:pt>
                <c:pt idx="198">
                  <c:v>44125</c:v>
                </c:pt>
                <c:pt idx="199">
                  <c:v>44126</c:v>
                </c:pt>
                <c:pt idx="200">
                  <c:v>44127</c:v>
                </c:pt>
                <c:pt idx="201">
                  <c:v>44128</c:v>
                </c:pt>
                <c:pt idx="202">
                  <c:v>44129</c:v>
                </c:pt>
                <c:pt idx="203">
                  <c:v>44130</c:v>
                </c:pt>
                <c:pt idx="204">
                  <c:v>44131</c:v>
                </c:pt>
                <c:pt idx="205">
                  <c:v>44132</c:v>
                </c:pt>
                <c:pt idx="206">
                  <c:v>44133</c:v>
                </c:pt>
                <c:pt idx="207">
                  <c:v>44134</c:v>
                </c:pt>
                <c:pt idx="208">
                  <c:v>44135</c:v>
                </c:pt>
              </c:numCache>
            </c:numRef>
          </c:cat>
          <c:val>
            <c:numRef>
              <c:f>Hoja1!$R$4:$R$212</c:f>
              <c:numCache>
                <c:formatCode>#,##0</c:formatCode>
                <c:ptCount val="209"/>
                <c:pt idx="0">
                  <c:v>6002.6259148385561</c:v>
                </c:pt>
                <c:pt idx="1">
                  <c:v>6188.9719771048258</c:v>
                </c:pt>
                <c:pt idx="2">
                  <c:v>6381.0943208801264</c:v>
                </c:pt>
                <c:pt idx="3">
                  <c:v>6579.1714506088783</c:v>
                </c:pt>
                <c:pt idx="4">
                  <c:v>6783.3873525809577</c:v>
                </c:pt>
                <c:pt idx="5">
                  <c:v>6993.9316611005888</c:v>
                </c:pt>
                <c:pt idx="6">
                  <c:v>7210.9998295542182</c:v>
                </c:pt>
                <c:pt idx="7">
                  <c:v>7434.7933065130046</c:v>
                </c:pt>
                <c:pt idx="8">
                  <c:v>7665.5197170086922</c:v>
                </c:pt>
                <c:pt idx="9">
                  <c:v>7903.3930491248757</c:v>
                </c:pt>
                <c:pt idx="10">
                  <c:v>8148.6338460489014</c:v>
                </c:pt>
                <c:pt idx="11">
                  <c:v>8401.4694037329409</c:v>
                </c:pt>
                <c:pt idx="12">
                  <c:v>8662.1339743159988</c:v>
                </c:pt>
                <c:pt idx="13">
                  <c:v>8930.8689754620827</c:v>
                </c:pt>
                <c:pt idx="14">
                  <c:v>9207.9232057729168</c:v>
                </c:pt>
                <c:pt idx="15">
                  <c:v>9493.5530664370963</c:v>
                </c:pt>
                <c:pt idx="16">
                  <c:v>9788.0227892808216</c:v>
                </c:pt>
                <c:pt idx="17">
                  <c:v>10091.60467138877</c:v>
                </c:pt>
                <c:pt idx="18">
                  <c:v>10404.579316467018</c:v>
                </c:pt>
                <c:pt idx="19">
                  <c:v>10727.235883123236</c:v>
                </c:pt>
                <c:pt idx="20">
                  <c:v>11059.872340242717</c:v>
                </c:pt>
                <c:pt idx="21">
                  <c:v>11402.795729642143</c:v>
                </c:pt>
                <c:pt idx="22">
                  <c:v>11756.322436186196</c:v>
                </c:pt>
                <c:pt idx="23">
                  <c:v>12120.778465555384</c:v>
                </c:pt>
                <c:pt idx="24">
                  <c:v>12496.499729856581</c:v>
                </c:pt>
                <c:pt idx="25">
                  <c:v>12883.832341270963</c:v>
                </c:pt>
                <c:pt idx="26">
                  <c:v>13283.132913936935</c:v>
                </c:pt>
                <c:pt idx="27">
                  <c:v>13694.768874268699</c:v>
                </c:pt>
                <c:pt idx="28">
                  <c:v>14119.118779913835</c:v>
                </c:pt>
                <c:pt idx="29">
                  <c:v>14556.57264755611</c:v>
                </c:pt>
                <c:pt idx="30">
                  <c:v>15007.532289772173</c:v>
                </c:pt>
                <c:pt idx="31">
                  <c:v>15472.411661153395</c:v>
                </c:pt>
                <c:pt idx="32">
                  <c:v>15951.637213906193</c:v>
                </c:pt>
                <c:pt idx="33">
                  <c:v>16445.648263146446</c:v>
                </c:pt>
                <c:pt idx="34">
                  <c:v>16954.897362105334</c:v>
                </c:pt>
                <c:pt idx="35">
                  <c:v>17479.85068746566</c:v>
                </c:pt>
                <c:pt idx="36">
                  <c:v>18020.988435049079</c:v>
                </c:pt>
                <c:pt idx="37">
                  <c:v>18578.805226075739</c:v>
                </c:pt>
                <c:pt idx="38">
                  <c:v>19153.810524218698</c:v>
                </c:pt>
                <c:pt idx="39">
                  <c:v>19746.529063675858</c:v>
                </c:pt>
                <c:pt idx="40">
                  <c:v>20357.501288482395</c:v>
                </c:pt>
                <c:pt idx="41">
                  <c:v>20987.283803286173</c:v>
                </c:pt>
                <c:pt idx="42">
                  <c:v>21636.449835808038</c:v>
                </c:pt>
                <c:pt idx="43">
                  <c:v>22305.589711207685</c:v>
                </c:pt>
                <c:pt idx="44">
                  <c:v>22995.311338573872</c:v>
                </c:pt>
                <c:pt idx="45">
                  <c:v>23706.240709755726</c:v>
                </c:pt>
                <c:pt idx="46">
                  <c:v>24439.022410748872</c:v>
                </c:pt>
                <c:pt idx="47">
                  <c:v>25194.320145846516</c:v>
                </c:pt>
                <c:pt idx="48">
                  <c:v>25972.817274761539</c:v>
                </c:pt>
                <c:pt idx="49">
                  <c:v>26775.217362920575</c:v>
                </c:pt>
                <c:pt idx="50">
                  <c:v>27602.244745125212</c:v>
                </c:pt>
                <c:pt idx="51">
                  <c:v>28454.645102768896</c:v>
                </c:pt>
                <c:pt idx="52">
                  <c:v>29333.186054790382</c:v>
                </c:pt>
                <c:pt idx="53">
                  <c:v>30238.657762535993</c:v>
                </c:pt>
                <c:pt idx="54">
                  <c:v>31171.873548693355</c:v>
                </c:pt>
                <c:pt idx="55">
                  <c:v>32133.670530448209</c:v>
                </c:pt>
                <c:pt idx="56">
                  <c:v>33124.910267004008</c:v>
                </c:pt>
                <c:pt idx="57">
                  <c:v>34146.479421590499</c:v>
                </c:pt>
                <c:pt idx="58">
                  <c:v>35199.290438072647</c:v>
                </c:pt>
                <c:pt idx="59">
                  <c:v>36284.282232254969</c:v>
                </c:pt>
                <c:pt idx="60">
                  <c:v>37402.420897958385</c:v>
                </c:pt>
                <c:pt idx="61">
                  <c:v>38554.700427927062</c:v>
                </c:pt>
                <c:pt idx="62">
                  <c:v>39742.14344960115</c:v>
                </c:pt>
                <c:pt idx="63">
                  <c:v>40965.801975768016</c:v>
                </c:pt>
                <c:pt idx="64">
                  <c:v>42226.758170078989</c:v>
                </c:pt>
                <c:pt idx="65">
                  <c:v>43526.125127391002</c:v>
                </c:pt>
                <c:pt idx="66">
                  <c:v>44865.047668862469</c:v>
                </c:pt>
                <c:pt idx="67">
                  <c:v>46244.703151700232</c:v>
                </c:pt>
                <c:pt idx="68">
                  <c:v>47666.302293419423</c:v>
                </c:pt>
                <c:pt idx="69">
                  <c:v>49131.090010439912</c:v>
                </c:pt>
                <c:pt idx="70">
                  <c:v>50640.346270802576</c:v>
                </c:pt>
                <c:pt idx="71">
                  <c:v>52195.38696074437</c:v>
                </c:pt>
                <c:pt idx="72">
                  <c:v>53797.564764823997</c:v>
                </c:pt>
                <c:pt idx="73">
                  <c:v>55448.270059239469</c:v>
                </c:pt>
                <c:pt idx="74">
                  <c:v>57148.931817924196</c:v>
                </c:pt>
                <c:pt idx="75">
                  <c:v>58901.018530950154</c:v>
                </c:pt>
                <c:pt idx="76">
                  <c:v>60706.039134704377</c:v>
                </c:pt>
                <c:pt idx="77">
                  <c:v>62565.543953238252</c:v>
                </c:pt>
                <c:pt idx="78">
                  <c:v>64481.125650118083</c:v>
                </c:pt>
                <c:pt idx="79">
                  <c:v>66454.420190029443</c:v>
                </c:pt>
                <c:pt idx="80">
                  <c:v>68487.107809306879</c:v>
                </c:pt>
                <c:pt idx="81">
                  <c:v>70580.913994474613</c:v>
                </c:pt>
                <c:pt idx="82">
                  <c:v>72737.61046779179</c:v>
                </c:pt>
                <c:pt idx="83">
                  <c:v>74959.016178698963</c:v>
                </c:pt>
                <c:pt idx="84">
                  <c:v>77246.998299958868</c:v>
                </c:pt>
                <c:pt idx="85">
                  <c:v>79603.473227174502</c:v>
                </c:pt>
                <c:pt idx="86">
                  <c:v>82030.407580251675</c:v>
                </c:pt>
                <c:pt idx="87">
                  <c:v>84529.819205249747</c:v>
                </c:pt>
                <c:pt idx="88">
                  <c:v>87103.778174933861</c:v>
                </c:pt>
                <c:pt idx="89">
                  <c:v>89754.407786204451</c:v>
                </c:pt>
                <c:pt idx="90">
                  <c:v>92483.885552433698</c:v>
                </c:pt>
                <c:pt idx="91">
                  <c:v>95294.444188585578</c:v>
                </c:pt>
                <c:pt idx="92">
                  <c:v>98188.372586833808</c:v>
                </c:pt>
                <c:pt idx="93">
                  <c:v>101168.01678022112</c:v>
                </c:pt>
                <c:pt idx="94">
                  <c:v>104235.7808917246</c:v>
                </c:pt>
                <c:pt idx="95">
                  <c:v>107394.12806590172</c:v>
                </c:pt>
                <c:pt idx="96">
                  <c:v>110645.58138009472</c:v>
                </c:pt>
                <c:pt idx="97">
                  <c:v>113992.72473196169</c:v>
                </c:pt>
                <c:pt idx="98">
                  <c:v>117438.2036998854</c:v>
                </c:pt>
                <c:pt idx="99">
                  <c:v>120984.72637258196</c:v>
                </c:pt>
                <c:pt idx="100">
                  <c:v>124635.06414399274</c:v>
                </c:pt>
                <c:pt idx="101">
                  <c:v>128392.052469293</c:v>
                </c:pt>
                <c:pt idx="102">
                  <c:v>132258.5915775903</c:v>
                </c:pt>
                <c:pt idx="103">
                  <c:v>136237.64713661405</c:v>
                </c:pt>
                <c:pt idx="104">
                  <c:v>140332.25086441485</c:v>
                </c:pt>
                <c:pt idx="105">
                  <c:v>144545.50108279783</c:v>
                </c:pt>
                <c:pt idx="106">
                  <c:v>148880.56320690943</c:v>
                </c:pt>
                <c:pt idx="107">
                  <c:v>153340.67016508026</c:v>
                </c:pt>
                <c:pt idx="108">
                  <c:v>157929.12274269867</c:v>
                </c:pt>
                <c:pt idx="109">
                  <c:v>162649.28984355147</c:v>
                </c:pt>
                <c:pt idx="110">
                  <c:v>167504.60866171826</c:v>
                </c:pt>
                <c:pt idx="111">
                  <c:v>172498.5847567459</c:v>
                </c:pt>
                <c:pt idx="112">
                  <c:v>177634.79202445914</c:v>
                </c:pt>
                <c:pt idx="113">
                  <c:v>182916.87255538459</c:v>
                </c:pt>
                <c:pt idx="114">
                  <c:v>188348.53637237457</c:v>
                </c:pt>
                <c:pt idx="115">
                  <c:v>193933.56103862191</c:v>
                </c:pt>
                <c:pt idx="116">
                  <c:v>199675.79112685073</c:v>
                </c:pt>
                <c:pt idx="117">
                  <c:v>205579.13754005719</c:v>
                </c:pt>
                <c:pt idx="118">
                  <c:v>211647.57667375784</c:v>
                </c:pt>
                <c:pt idx="119">
                  <c:v>217885.14940928144</c:v>
                </c:pt>
                <c:pt idx="120">
                  <c:v>224295.95992721719</c:v>
                </c:pt>
                <c:pt idx="121">
                  <c:v>230884.17432970734</c:v>
                </c:pt>
                <c:pt idx="122">
                  <c:v>237654.01905984804</c:v>
                </c:pt>
                <c:pt idx="123">
                  <c:v>244609.77910604174</c:v>
                </c:pt>
                <c:pt idx="124">
                  <c:v>251755.79597872842</c:v>
                </c:pt>
                <c:pt idx="125">
                  <c:v>259096.46544651478</c:v>
                </c:pt>
                <c:pt idx="126">
                  <c:v>266636.23501832312</c:v>
                </c:pt>
                <c:pt idx="127">
                  <c:v>274379.60115779738</c:v>
                </c:pt>
                <c:pt idx="128">
                  <c:v>282331.10621583834</c:v>
                </c:pt>
                <c:pt idx="129">
                  <c:v>290495.33506679087</c:v>
                </c:pt>
                <c:pt idx="130">
                  <c:v>298876.91143348755</c:v>
                </c:pt>
                <c:pt idx="131">
                  <c:v>307480.49388605909</c:v>
                </c:pt>
                <c:pt idx="132">
                  <c:v>316310.77149916283</c:v>
                </c:pt>
                <c:pt idx="133">
                  <c:v>325372.4591520605</c:v>
                </c:pt>
                <c:pt idx="134">
                  <c:v>334670.29245580151</c:v>
                </c:pt>
                <c:pt idx="135">
                  <c:v>344209.02229163918</c:v>
                </c:pt>
                <c:pt idx="136">
                  <c:v>353993.40894474008</c:v>
                </c:pt>
                <c:pt idx="137">
                  <c:v>364028.21581723483</c:v>
                </c:pt>
                <c:pt idx="138">
                  <c:v>374318.20270472433</c:v>
                </c:pt>
                <c:pt idx="139">
                  <c:v>384868.11862048873</c:v>
                </c:pt>
                <c:pt idx="140">
                  <c:v>395682.69415187178</c:v>
                </c:pt>
                <c:pt idx="141">
                  <c:v>406766.63333362481</c:v>
                </c:pt>
                <c:pt idx="142">
                  <c:v>418124.6050234104</c:v>
                </c:pt>
                <c:pt idx="143">
                  <c:v>429761.23376518697</c:v>
                </c:pt>
                <c:pt idx="144">
                  <c:v>441681.09012683772</c:v>
                </c:pt>
                <c:pt idx="145">
                  <c:v>453888.68049917417</c:v>
                </c:pt>
                <c:pt idx="146">
                  <c:v>466388.43634434778</c:v>
                </c:pt>
                <c:pt idx="147">
                  <c:v>479184.70288275194</c:v>
                </c:pt>
                <c:pt idx="148">
                  <c:v>492281.72720870032</c:v>
                </c:pt>
                <c:pt idx="149">
                  <c:v>505683.64582653582</c:v>
                </c:pt>
                <c:pt idx="150">
                  <c:v>519394.47160036449</c:v>
                </c:pt>
                <c:pt idx="151">
                  <c:v>533418.0801123355</c:v>
                </c:pt>
                <c:pt idx="152">
                  <c:v>547758.19542630168</c:v>
                </c:pt>
                <c:pt idx="153">
                  <c:v>562418.37525581464</c:v>
                </c:pt>
                <c:pt idx="154">
                  <c:v>577401.9955377297</c:v>
                </c:pt>
                <c:pt idx="155">
                  <c:v>592712.23441524117</c:v>
                </c:pt>
                <c:pt idx="156">
                  <c:v>608352.05563692597</c:v>
                </c:pt>
                <c:pt idx="157">
                  <c:v>624324.19138136867</c:v>
                </c:pt>
                <c:pt idx="158">
                  <c:v>640631.12452016026</c:v>
                </c:pt>
                <c:pt idx="159">
                  <c:v>657275.07033552555</c:v>
                </c:pt>
                <c:pt idx="160">
                  <c:v>674257.95771252352</c:v>
                </c:pt>
                <c:pt idx="161">
                  <c:v>691581.40982970165</c:v>
                </c:pt>
                <c:pt idx="162">
                  <c:v>709246.72437625099</c:v>
                </c:pt>
                <c:pt idx="163">
                  <c:v>727254.8533281039</c:v>
                </c:pt>
                <c:pt idx="164">
                  <c:v>745606.38232003921</c:v>
                </c:pt>
                <c:pt idx="165">
                  <c:v>764301.50965569681</c:v>
                </c:pt>
                <c:pt idx="166">
                  <c:v>783340.02500243799</c:v>
                </c:pt>
                <c:pt idx="167">
                  <c:v>802721.28782321885</c:v>
                </c:pt>
                <c:pt idx="168">
                  <c:v>822444.20560303656</c:v>
                </c:pt>
                <c:pt idx="169">
                  <c:v>842507.21193305135</c:v>
                </c:pt>
                <c:pt idx="170">
                  <c:v>862908.24452115444</c:v>
                </c:pt>
                <c:pt idx="171">
                  <c:v>883644.72320350807</c:v>
                </c:pt>
                <c:pt idx="172">
                  <c:v>904713.52803740266</c:v>
                </c:pt>
                <c:pt idx="173">
                  <c:v>926110.97756161785</c:v>
                </c:pt>
                <c:pt idx="174">
                  <c:v>947832.80731629475</c:v>
                </c:pt>
                <c:pt idx="175">
                  <c:v>969874.14872008632</c:v>
                </c:pt>
                <c:pt idx="176">
                  <c:v>992229.50840799976</c:v>
                </c:pt>
                <c:pt idx="177">
                  <c:v>1014892.7481388191</c:v>
                </c:pt>
                <c:pt idx="178">
                  <c:v>1037857.0653862569</c:v>
                </c:pt>
                <c:pt idx="179">
                  <c:v>1061114.9747329485</c:v>
                </c:pt>
                <c:pt idx="180">
                  <c:v>1084658.290191028</c:v>
                </c:pt>
                <c:pt idx="181">
                  <c:v>1108478.1085772256</c:v>
                </c:pt>
                <c:pt idx="182">
                  <c:v>1132564.7940741486</c:v>
                </c:pt>
                <c:pt idx="183">
                  <c:v>1156907.9641125645</c:v>
                </c:pt>
                <c:pt idx="184">
                  <c:v>1181496.4767120376</c:v>
                </c:pt>
                <c:pt idx="185">
                  <c:v>1206318.419419094</c:v>
                </c:pt>
                <c:pt idx="186">
                  <c:v>1231361.0999831303</c:v>
                </c:pt>
                <c:pt idx="187">
                  <c:v>1256611.0389104846</c:v>
                </c:pt>
                <c:pt idx="188">
                  <c:v>1282053.964036345</c:v>
                </c:pt>
                <c:pt idx="189">
                  <c:v>1307674.8072524611</c:v>
                </c:pt>
                <c:pt idx="190">
                  <c:v>1333457.7035258436</c:v>
                </c:pt>
                <c:pt idx="191">
                  <c:v>1359385.9923397421</c:v>
                </c:pt>
                <c:pt idx="192">
                  <c:v>1385442.2216831492</c:v>
                </c:pt>
                <c:pt idx="193">
                  <c:v>1411608.1547087892</c:v>
                </c:pt>
                <c:pt idx="194">
                  <c:v>1437864.7791720547</c:v>
                </c:pt>
                <c:pt idx="195">
                  <c:v>1464192.3197545533</c:v>
                </c:pt>
                <c:pt idx="196">
                  <c:v>1490570.2533658512</c:v>
                </c:pt>
                <c:pt idx="197">
                  <c:v>1516977.3275056318</c:v>
                </c:pt>
                <c:pt idx="198">
                  <c:v>1543391.5817558391</c:v>
                </c:pt>
                <c:pt idx="199">
                  <c:v>1569790.3724584596</c:v>
                </c:pt>
                <c:pt idx="200">
                  <c:v>1596150.4006194985</c:v>
                </c:pt>
                <c:pt idx="201">
                  <c:v>1622447.7430633961</c:v>
                </c:pt>
                <c:pt idx="202">
                  <c:v>1648657.886844784</c:v>
                </c:pt>
                <c:pt idx="203">
                  <c:v>1674755.7669061082</c:v>
                </c:pt>
                <c:pt idx="204">
                  <c:v>1700715.8069503803</c:v>
                </c:pt>
                <c:pt idx="205">
                  <c:v>1726511.9634782968</c:v>
                </c:pt>
                <c:pt idx="206">
                  <c:v>1752117.772918287</c:v>
                </c:pt>
                <c:pt idx="207">
                  <c:v>1777506.4017569139</c:v>
                </c:pt>
                <c:pt idx="208">
                  <c:v>1802650.6995555824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3-46C4-AC1A-54484CDD3EA5}"/>
            </c:ext>
          </c:extLst>
        </c:ser>
        <c:ser>
          <c:idx val="3"/>
          <c:order val="3"/>
          <c:tx>
            <c:strRef>
              <c:f>Hoja1!$S$3</c:f>
              <c:strCache>
                <c:ptCount val="1"/>
                <c:pt idx="0">
                  <c:v> Disminución de movilidad en 75%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Hoja1!$O$4:$O$212</c:f>
              <c:numCache>
                <c:formatCode>d\-mmm\-yy</c:formatCode>
                <c:ptCount val="209"/>
                <c:pt idx="0">
                  <c:v>43927</c:v>
                </c:pt>
                <c:pt idx="1">
                  <c:v>43928</c:v>
                </c:pt>
                <c:pt idx="2">
                  <c:v>43929</c:v>
                </c:pt>
                <c:pt idx="3">
                  <c:v>43930</c:v>
                </c:pt>
                <c:pt idx="4">
                  <c:v>43931</c:v>
                </c:pt>
                <c:pt idx="5">
                  <c:v>43932</c:v>
                </c:pt>
                <c:pt idx="6">
                  <c:v>43933</c:v>
                </c:pt>
                <c:pt idx="7">
                  <c:v>43934</c:v>
                </c:pt>
                <c:pt idx="8">
                  <c:v>43935</c:v>
                </c:pt>
                <c:pt idx="9">
                  <c:v>43936</c:v>
                </c:pt>
                <c:pt idx="10">
                  <c:v>43937</c:v>
                </c:pt>
                <c:pt idx="11">
                  <c:v>43938</c:v>
                </c:pt>
                <c:pt idx="12">
                  <c:v>43939</c:v>
                </c:pt>
                <c:pt idx="13">
                  <c:v>43940</c:v>
                </c:pt>
                <c:pt idx="14">
                  <c:v>43941</c:v>
                </c:pt>
                <c:pt idx="15">
                  <c:v>43942</c:v>
                </c:pt>
                <c:pt idx="16">
                  <c:v>43943</c:v>
                </c:pt>
                <c:pt idx="17">
                  <c:v>43944</c:v>
                </c:pt>
                <c:pt idx="18">
                  <c:v>43945</c:v>
                </c:pt>
                <c:pt idx="19">
                  <c:v>43946</c:v>
                </c:pt>
                <c:pt idx="20">
                  <c:v>43947</c:v>
                </c:pt>
                <c:pt idx="21">
                  <c:v>43948</c:v>
                </c:pt>
                <c:pt idx="22">
                  <c:v>43949</c:v>
                </c:pt>
                <c:pt idx="23">
                  <c:v>43950</c:v>
                </c:pt>
                <c:pt idx="24">
                  <c:v>43951</c:v>
                </c:pt>
                <c:pt idx="25">
                  <c:v>43952</c:v>
                </c:pt>
                <c:pt idx="26">
                  <c:v>43953</c:v>
                </c:pt>
                <c:pt idx="27">
                  <c:v>43954</c:v>
                </c:pt>
                <c:pt idx="28">
                  <c:v>43955</c:v>
                </c:pt>
                <c:pt idx="29">
                  <c:v>43956</c:v>
                </c:pt>
                <c:pt idx="30">
                  <c:v>43957</c:v>
                </c:pt>
                <c:pt idx="31">
                  <c:v>43958</c:v>
                </c:pt>
                <c:pt idx="32">
                  <c:v>43959</c:v>
                </c:pt>
                <c:pt idx="33">
                  <c:v>43960</c:v>
                </c:pt>
                <c:pt idx="34">
                  <c:v>43961</c:v>
                </c:pt>
                <c:pt idx="35">
                  <c:v>43962</c:v>
                </c:pt>
                <c:pt idx="36">
                  <c:v>43963</c:v>
                </c:pt>
                <c:pt idx="37">
                  <c:v>43964</c:v>
                </c:pt>
                <c:pt idx="38">
                  <c:v>43965</c:v>
                </c:pt>
                <c:pt idx="39">
                  <c:v>43966</c:v>
                </c:pt>
                <c:pt idx="40">
                  <c:v>43967</c:v>
                </c:pt>
                <c:pt idx="41">
                  <c:v>43968</c:v>
                </c:pt>
                <c:pt idx="42">
                  <c:v>43969</c:v>
                </c:pt>
                <c:pt idx="43">
                  <c:v>43970</c:v>
                </c:pt>
                <c:pt idx="44">
                  <c:v>43971</c:v>
                </c:pt>
                <c:pt idx="45">
                  <c:v>43972</c:v>
                </c:pt>
                <c:pt idx="46">
                  <c:v>43973</c:v>
                </c:pt>
                <c:pt idx="47">
                  <c:v>43974</c:v>
                </c:pt>
                <c:pt idx="48">
                  <c:v>43975</c:v>
                </c:pt>
                <c:pt idx="49">
                  <c:v>43976</c:v>
                </c:pt>
                <c:pt idx="50">
                  <c:v>43977</c:v>
                </c:pt>
                <c:pt idx="51">
                  <c:v>43978</c:v>
                </c:pt>
                <c:pt idx="52">
                  <c:v>43979</c:v>
                </c:pt>
                <c:pt idx="53">
                  <c:v>43980</c:v>
                </c:pt>
                <c:pt idx="54">
                  <c:v>43981</c:v>
                </c:pt>
                <c:pt idx="55">
                  <c:v>43982</c:v>
                </c:pt>
                <c:pt idx="56">
                  <c:v>43983</c:v>
                </c:pt>
                <c:pt idx="57">
                  <c:v>43984</c:v>
                </c:pt>
                <c:pt idx="58">
                  <c:v>43985</c:v>
                </c:pt>
                <c:pt idx="59">
                  <c:v>43986</c:v>
                </c:pt>
                <c:pt idx="60">
                  <c:v>43987</c:v>
                </c:pt>
                <c:pt idx="61">
                  <c:v>43988</c:v>
                </c:pt>
                <c:pt idx="62">
                  <c:v>43989</c:v>
                </c:pt>
                <c:pt idx="63">
                  <c:v>43990</c:v>
                </c:pt>
                <c:pt idx="64">
                  <c:v>43991</c:v>
                </c:pt>
                <c:pt idx="65">
                  <c:v>43992</c:v>
                </c:pt>
                <c:pt idx="66">
                  <c:v>43993</c:v>
                </c:pt>
                <c:pt idx="67">
                  <c:v>43994</c:v>
                </c:pt>
                <c:pt idx="68">
                  <c:v>43995</c:v>
                </c:pt>
                <c:pt idx="69">
                  <c:v>43996</c:v>
                </c:pt>
                <c:pt idx="70">
                  <c:v>43997</c:v>
                </c:pt>
                <c:pt idx="71">
                  <c:v>43998</c:v>
                </c:pt>
                <c:pt idx="72">
                  <c:v>43999</c:v>
                </c:pt>
                <c:pt idx="73">
                  <c:v>44000</c:v>
                </c:pt>
                <c:pt idx="74">
                  <c:v>44001</c:v>
                </c:pt>
                <c:pt idx="75">
                  <c:v>44002</c:v>
                </c:pt>
                <c:pt idx="76">
                  <c:v>44003</c:v>
                </c:pt>
                <c:pt idx="77">
                  <c:v>44004</c:v>
                </c:pt>
                <c:pt idx="78">
                  <c:v>44005</c:v>
                </c:pt>
                <c:pt idx="79">
                  <c:v>44006</c:v>
                </c:pt>
                <c:pt idx="80">
                  <c:v>44007</c:v>
                </c:pt>
                <c:pt idx="81">
                  <c:v>44008</c:v>
                </c:pt>
                <c:pt idx="82">
                  <c:v>44009</c:v>
                </c:pt>
                <c:pt idx="83">
                  <c:v>44010</c:v>
                </c:pt>
                <c:pt idx="84">
                  <c:v>44011</c:v>
                </c:pt>
                <c:pt idx="85">
                  <c:v>44012</c:v>
                </c:pt>
                <c:pt idx="86">
                  <c:v>44013</c:v>
                </c:pt>
                <c:pt idx="87">
                  <c:v>44014</c:v>
                </c:pt>
                <c:pt idx="88">
                  <c:v>44015</c:v>
                </c:pt>
                <c:pt idx="89">
                  <c:v>44016</c:v>
                </c:pt>
                <c:pt idx="90">
                  <c:v>44017</c:v>
                </c:pt>
                <c:pt idx="91">
                  <c:v>44018</c:v>
                </c:pt>
                <c:pt idx="92">
                  <c:v>44019</c:v>
                </c:pt>
                <c:pt idx="93">
                  <c:v>44020</c:v>
                </c:pt>
                <c:pt idx="94">
                  <c:v>44021</c:v>
                </c:pt>
                <c:pt idx="95">
                  <c:v>44022</c:v>
                </c:pt>
                <c:pt idx="96">
                  <c:v>44023</c:v>
                </c:pt>
                <c:pt idx="97">
                  <c:v>44024</c:v>
                </c:pt>
                <c:pt idx="98">
                  <c:v>44025</c:v>
                </c:pt>
                <c:pt idx="99">
                  <c:v>44026</c:v>
                </c:pt>
                <c:pt idx="100">
                  <c:v>44027</c:v>
                </c:pt>
                <c:pt idx="101">
                  <c:v>44028</c:v>
                </c:pt>
                <c:pt idx="102">
                  <c:v>44029</c:v>
                </c:pt>
                <c:pt idx="103">
                  <c:v>44030</c:v>
                </c:pt>
                <c:pt idx="104">
                  <c:v>44031</c:v>
                </c:pt>
                <c:pt idx="105">
                  <c:v>44032</c:v>
                </c:pt>
                <c:pt idx="106">
                  <c:v>44033</c:v>
                </c:pt>
                <c:pt idx="107">
                  <c:v>44034</c:v>
                </c:pt>
                <c:pt idx="108">
                  <c:v>44035</c:v>
                </c:pt>
                <c:pt idx="109">
                  <c:v>44036</c:v>
                </c:pt>
                <c:pt idx="110">
                  <c:v>44037</c:v>
                </c:pt>
                <c:pt idx="111">
                  <c:v>44038</c:v>
                </c:pt>
                <c:pt idx="112">
                  <c:v>44039</c:v>
                </c:pt>
                <c:pt idx="113">
                  <c:v>44040</c:v>
                </c:pt>
                <c:pt idx="114">
                  <c:v>44041</c:v>
                </c:pt>
                <c:pt idx="115">
                  <c:v>44042</c:v>
                </c:pt>
                <c:pt idx="116">
                  <c:v>44043</c:v>
                </c:pt>
                <c:pt idx="117">
                  <c:v>44044</c:v>
                </c:pt>
                <c:pt idx="118">
                  <c:v>44045</c:v>
                </c:pt>
                <c:pt idx="119">
                  <c:v>44046</c:v>
                </c:pt>
                <c:pt idx="120">
                  <c:v>44047</c:v>
                </c:pt>
                <c:pt idx="121">
                  <c:v>44048</c:v>
                </c:pt>
                <c:pt idx="122">
                  <c:v>44049</c:v>
                </c:pt>
                <c:pt idx="123">
                  <c:v>44050</c:v>
                </c:pt>
                <c:pt idx="124">
                  <c:v>44051</c:v>
                </c:pt>
                <c:pt idx="125">
                  <c:v>44052</c:v>
                </c:pt>
                <c:pt idx="126">
                  <c:v>44053</c:v>
                </c:pt>
                <c:pt idx="127">
                  <c:v>44054</c:v>
                </c:pt>
                <c:pt idx="128">
                  <c:v>44055</c:v>
                </c:pt>
                <c:pt idx="129">
                  <c:v>44056</c:v>
                </c:pt>
                <c:pt idx="130">
                  <c:v>44057</c:v>
                </c:pt>
                <c:pt idx="131">
                  <c:v>44058</c:v>
                </c:pt>
                <c:pt idx="132">
                  <c:v>44059</c:v>
                </c:pt>
                <c:pt idx="133">
                  <c:v>44060</c:v>
                </c:pt>
                <c:pt idx="134">
                  <c:v>44061</c:v>
                </c:pt>
                <c:pt idx="135">
                  <c:v>44062</c:v>
                </c:pt>
                <c:pt idx="136">
                  <c:v>44063</c:v>
                </c:pt>
                <c:pt idx="137">
                  <c:v>44064</c:v>
                </c:pt>
                <c:pt idx="138">
                  <c:v>44065</c:v>
                </c:pt>
                <c:pt idx="139">
                  <c:v>44066</c:v>
                </c:pt>
                <c:pt idx="140">
                  <c:v>44067</c:v>
                </c:pt>
                <c:pt idx="141">
                  <c:v>44068</c:v>
                </c:pt>
                <c:pt idx="142">
                  <c:v>44069</c:v>
                </c:pt>
                <c:pt idx="143">
                  <c:v>44070</c:v>
                </c:pt>
                <c:pt idx="144">
                  <c:v>44071</c:v>
                </c:pt>
                <c:pt idx="145">
                  <c:v>44072</c:v>
                </c:pt>
                <c:pt idx="146">
                  <c:v>44073</c:v>
                </c:pt>
                <c:pt idx="147">
                  <c:v>44074</c:v>
                </c:pt>
                <c:pt idx="148">
                  <c:v>44075</c:v>
                </c:pt>
                <c:pt idx="149">
                  <c:v>44076</c:v>
                </c:pt>
                <c:pt idx="150">
                  <c:v>44077</c:v>
                </c:pt>
                <c:pt idx="151">
                  <c:v>44078</c:v>
                </c:pt>
                <c:pt idx="152">
                  <c:v>44079</c:v>
                </c:pt>
                <c:pt idx="153">
                  <c:v>44080</c:v>
                </c:pt>
                <c:pt idx="154">
                  <c:v>44081</c:v>
                </c:pt>
                <c:pt idx="155">
                  <c:v>44082</c:v>
                </c:pt>
                <c:pt idx="156">
                  <c:v>44083</c:v>
                </c:pt>
                <c:pt idx="157">
                  <c:v>44084</c:v>
                </c:pt>
                <c:pt idx="158">
                  <c:v>44085</c:v>
                </c:pt>
                <c:pt idx="159">
                  <c:v>44086</c:v>
                </c:pt>
                <c:pt idx="160">
                  <c:v>44087</c:v>
                </c:pt>
                <c:pt idx="161">
                  <c:v>44088</c:v>
                </c:pt>
                <c:pt idx="162">
                  <c:v>44089</c:v>
                </c:pt>
                <c:pt idx="163">
                  <c:v>44090</c:v>
                </c:pt>
                <c:pt idx="164">
                  <c:v>44091</c:v>
                </c:pt>
                <c:pt idx="165">
                  <c:v>44092</c:v>
                </c:pt>
                <c:pt idx="166">
                  <c:v>44093</c:v>
                </c:pt>
                <c:pt idx="167">
                  <c:v>44094</c:v>
                </c:pt>
                <c:pt idx="168">
                  <c:v>44095</c:v>
                </c:pt>
                <c:pt idx="169">
                  <c:v>44096</c:v>
                </c:pt>
                <c:pt idx="170">
                  <c:v>44097</c:v>
                </c:pt>
                <c:pt idx="171">
                  <c:v>44098</c:v>
                </c:pt>
                <c:pt idx="172">
                  <c:v>44099</c:v>
                </c:pt>
                <c:pt idx="173">
                  <c:v>44100</c:v>
                </c:pt>
                <c:pt idx="174">
                  <c:v>44101</c:v>
                </c:pt>
                <c:pt idx="175">
                  <c:v>44102</c:v>
                </c:pt>
                <c:pt idx="176">
                  <c:v>44103</c:v>
                </c:pt>
                <c:pt idx="177">
                  <c:v>44104</c:v>
                </c:pt>
                <c:pt idx="178">
                  <c:v>44105</c:v>
                </c:pt>
                <c:pt idx="179">
                  <c:v>44106</c:v>
                </c:pt>
                <c:pt idx="180">
                  <c:v>44107</c:v>
                </c:pt>
                <c:pt idx="181">
                  <c:v>44108</c:v>
                </c:pt>
                <c:pt idx="182">
                  <c:v>44109</c:v>
                </c:pt>
                <c:pt idx="183">
                  <c:v>44110</c:v>
                </c:pt>
                <c:pt idx="184">
                  <c:v>44111</c:v>
                </c:pt>
                <c:pt idx="185">
                  <c:v>44112</c:v>
                </c:pt>
                <c:pt idx="186">
                  <c:v>44113</c:v>
                </c:pt>
                <c:pt idx="187">
                  <c:v>44114</c:v>
                </c:pt>
                <c:pt idx="188">
                  <c:v>44115</c:v>
                </c:pt>
                <c:pt idx="189">
                  <c:v>44116</c:v>
                </c:pt>
                <c:pt idx="190">
                  <c:v>44117</c:v>
                </c:pt>
                <c:pt idx="191">
                  <c:v>44118</c:v>
                </c:pt>
                <c:pt idx="192">
                  <c:v>44119</c:v>
                </c:pt>
                <c:pt idx="193">
                  <c:v>44120</c:v>
                </c:pt>
                <c:pt idx="194">
                  <c:v>44121</c:v>
                </c:pt>
                <c:pt idx="195">
                  <c:v>44122</c:v>
                </c:pt>
                <c:pt idx="196">
                  <c:v>44123</c:v>
                </c:pt>
                <c:pt idx="197">
                  <c:v>44124</c:v>
                </c:pt>
                <c:pt idx="198">
                  <c:v>44125</c:v>
                </c:pt>
                <c:pt idx="199">
                  <c:v>44126</c:v>
                </c:pt>
                <c:pt idx="200">
                  <c:v>44127</c:v>
                </c:pt>
                <c:pt idx="201">
                  <c:v>44128</c:v>
                </c:pt>
                <c:pt idx="202">
                  <c:v>44129</c:v>
                </c:pt>
                <c:pt idx="203">
                  <c:v>44130</c:v>
                </c:pt>
                <c:pt idx="204">
                  <c:v>44131</c:v>
                </c:pt>
                <c:pt idx="205">
                  <c:v>44132</c:v>
                </c:pt>
                <c:pt idx="206">
                  <c:v>44133</c:v>
                </c:pt>
                <c:pt idx="207">
                  <c:v>44134</c:v>
                </c:pt>
                <c:pt idx="208">
                  <c:v>44135</c:v>
                </c:pt>
              </c:numCache>
            </c:numRef>
          </c:cat>
          <c:val>
            <c:numRef>
              <c:f>Hoja1!$S$4:$S$212</c:f>
              <c:numCache>
                <c:formatCode>#,##0</c:formatCode>
                <c:ptCount val="209"/>
                <c:pt idx="0">
                  <c:v>5924.8129574192781</c:v>
                </c:pt>
                <c:pt idx="1">
                  <c:v>6108.7444460452043</c:v>
                </c:pt>
                <c:pt idx="2">
                  <c:v>6298.3774369771982</c:v>
                </c:pt>
                <c:pt idx="3">
                  <c:v>6493.8881279723382</c:v>
                </c:pt>
                <c:pt idx="4">
                  <c:v>6695.4581280613511</c:v>
                </c:pt>
                <c:pt idx="5">
                  <c:v>6903.2746215951629</c:v>
                </c:pt>
                <c:pt idx="6">
                  <c:v>7117.5305371289469</c:v>
                </c:pt>
                <c:pt idx="7">
                  <c:v>7338.4247212776463</c:v>
                </c:pt>
                <c:pt idx="8">
                  <c:v>7566.16211768011</c:v>
                </c:pt>
                <c:pt idx="9">
                  <c:v>7800.9539512121182</c:v>
                </c:pt>
                <c:pt idx="10">
                  <c:v>8043.0179175918393</c:v>
                </c:pt>
                <c:pt idx="11">
                  <c:v>8292.5783785244512</c:v>
                </c:pt>
                <c:pt idx="12">
                  <c:v>8549.8665625359499</c:v>
                </c:pt>
                <c:pt idx="13">
                  <c:v>8815.1207716494682</c:v>
                </c:pt>
                <c:pt idx="14">
                  <c:v>9088.5865940607018</c:v>
                </c:pt>
                <c:pt idx="15">
                  <c:v>9370.5171229723728</c:v>
                </c:pt>
                <c:pt idx="16">
                  <c:v>9661.1731817510063</c:v>
                </c:pt>
                <c:pt idx="17">
                  <c:v>9960.8235555725823</c:v>
                </c:pt>
                <c:pt idx="18">
                  <c:v>10269.74522972701</c:v>
                </c:pt>
                <c:pt idx="19">
                  <c:v>10588.223634754613</c:v>
                </c:pt>
                <c:pt idx="20">
                  <c:v>10916.552898591191</c:v>
                </c:pt>
                <c:pt idx="21">
                  <c:v>11255.036105901432</c:v>
                </c:pt>
                <c:pt idx="22">
                  <c:v>11603.985564783743</c:v>
                </c:pt>
                <c:pt idx="23">
                  <c:v>11963.723081032736</c:v>
                </c:pt>
                <c:pt idx="24">
                  <c:v>12334.580240148736</c:v>
                </c:pt>
                <c:pt idx="25">
                  <c:v>12716.898697286813</c:v>
                </c:pt>
                <c:pt idx="26">
                  <c:v>13111.030475340824</c:v>
                </c:pt>
                <c:pt idx="27">
                  <c:v>13517.338271360855</c:v>
                </c:pt>
                <c:pt idx="28">
                  <c:v>13936.195771505303</c:v>
                </c:pt>
                <c:pt idx="29">
                  <c:v>14367.98797473155</c:v>
                </c:pt>
                <c:pt idx="30">
                  <c:v>14813.111525431739</c:v>
                </c:pt>
                <c:pt idx="31">
                  <c:v>15271.975055222616</c:v>
                </c:pt>
                <c:pt idx="32">
                  <c:v>15744.999534100662</c:v>
                </c:pt>
                <c:pt idx="33">
                  <c:v>16232.618631175832</c:v>
                </c:pt>
                <c:pt idx="34">
                  <c:v>16735.279085199098</c:v>
                </c:pt>
                <c:pt idx="35">
                  <c:v>17253.441085100658</c:v>
                </c:pt>
                <c:pt idx="36">
                  <c:v>17787.578660757055</c:v>
                </c:pt>
                <c:pt idx="37">
                  <c:v>18338.180084206633</c:v>
                </c:pt>
                <c:pt idx="38">
                  <c:v>18905.74828153355</c:v>
                </c:pt>
                <c:pt idx="39">
                  <c:v>19490.801255641083</c:v>
                </c:pt>
                <c:pt idx="40">
                  <c:v>20093.872520135155</c:v>
                </c:pt>
                <c:pt idx="41">
                  <c:v>20715.511544538636</c:v>
                </c:pt>
                <c:pt idx="42">
                  <c:v>21356.284211056467</c:v>
                </c:pt>
                <c:pt idx="43">
                  <c:v>22016.773283110386</c:v>
                </c:pt>
                <c:pt idx="44">
                  <c:v>22697.578885860472</c:v>
                </c:pt>
                <c:pt idx="45">
                  <c:v>23399.318998928444</c:v>
                </c:pt>
                <c:pt idx="46">
                  <c:v>24122.629961535011</c:v>
                </c:pt>
                <c:pt idx="47">
                  <c:v>24868.166990260012</c:v>
                </c:pt>
                <c:pt idx="48">
                  <c:v>25636.604709630075</c:v>
                </c:pt>
                <c:pt idx="49">
                  <c:v>26428.637695733636</c:v>
                </c:pt>
                <c:pt idx="50">
                  <c:v>27244.981033057564</c:v>
                </c:pt>
                <c:pt idx="51">
                  <c:v>28086.37088473306</c:v>
                </c:pt>
                <c:pt idx="52">
                  <c:v>28953.565076371156</c:v>
                </c:pt>
                <c:pt idx="53">
                  <c:v>29847.343693659692</c:v>
                </c:pt>
                <c:pt idx="54">
                  <c:v>30768.509693884163</c:v>
                </c:pt>
                <c:pt idx="55">
                  <c:v>31717.88953152431</c:v>
                </c:pt>
                <c:pt idx="56">
                  <c:v>32696.333798066356</c:v>
                </c:pt>
                <c:pt idx="57">
                  <c:v>33704.717876157833</c:v>
                </c:pt>
                <c:pt idx="58">
                  <c:v>34743.942608217352</c:v>
                </c:pt>
                <c:pt idx="59">
                  <c:v>35814.934979595622</c:v>
                </c:pt>
                <c:pt idx="60">
                  <c:v>36918.648816366658</c:v>
                </c:pt>
                <c:pt idx="61">
                  <c:v>38056.06549780861</c:v>
                </c:pt>
                <c:pt idx="62">
                  <c:v>39228.194683612761</c:v>
                </c:pt>
                <c:pt idx="63">
                  <c:v>40436.075055836322</c:v>
                </c:pt>
                <c:pt idx="64">
                  <c:v>41680.775075589379</c:v>
                </c:pt>
                <c:pt idx="65">
                  <c:v>42963.393754419681</c:v>
                </c:pt>
                <c:pt idx="66">
                  <c:v>44285.061440328995</c:v>
                </c:pt>
                <c:pt idx="67">
                  <c:v>45646.94061832333</c:v>
                </c:pt>
                <c:pt idx="68">
                  <c:v>47050.226725364497</c:v>
                </c:pt>
                <c:pt idx="69">
                  <c:v>48496.148979553713</c:v>
                </c:pt>
                <c:pt idx="70">
                  <c:v>49985.971223337358</c:v>
                </c:pt>
                <c:pt idx="71">
                  <c:v>51520.992780482484</c:v>
                </c:pt>
                <c:pt idx="72">
                  <c:v>53102.549326522669</c:v>
                </c:pt>
                <c:pt idx="73">
                  <c:v>54732.013772325474</c:v>
                </c:pt>
                <c:pt idx="74">
                  <c:v>56410.797160379181</c:v>
                </c:pt>
                <c:pt idx="75">
                  <c:v>58140.349573339256</c:v>
                </c:pt>
                <c:pt idx="76">
                  <c:v>59922.161054313758</c:v>
                </c:pt>
                <c:pt idx="77">
                  <c:v>61757.762538301606</c:v>
                </c:pt>
                <c:pt idx="78">
                  <c:v>63648.726794127411</c:v>
                </c:pt>
                <c:pt idx="79">
                  <c:v>65596.669376142279</c:v>
                </c:pt>
                <c:pt idx="80">
                  <c:v>67603.249584880308</c:v>
                </c:pt>
                <c:pt idx="81">
                  <c:v>69670.171435775992</c:v>
                </c:pt>
                <c:pt idx="82">
                  <c:v>71799.184634957244</c:v>
                </c:pt>
                <c:pt idx="83">
                  <c:v>73992.085561033702</c:v>
                </c:pt>
                <c:pt idx="84">
                  <c:v>76250.718251697457</c:v>
                </c:pt>
                <c:pt idx="85">
                  <c:v>78576.975393846136</c:v>
                </c:pt>
                <c:pt idx="86">
                  <c:v>80972.7993158233</c:v>
                </c:pt>
                <c:pt idx="87">
                  <c:v>83440.182980250334</c:v>
                </c:pt>
                <c:pt idx="88">
                  <c:v>85981.170975795438</c:v>
                </c:pt>
                <c:pt idx="89">
                  <c:v>88597.860506090161</c:v>
                </c:pt>
                <c:pt idx="90">
                  <c:v>91292.402373859921</c:v>
                </c:pt>
                <c:pt idx="91">
                  <c:v>94067.001958184672</c:v>
                </c:pt>
                <c:pt idx="92">
                  <c:v>96923.920182645743</c:v>
                </c:pt>
                <c:pt idx="93">
                  <c:v>99865.474471947105</c:v>
                </c:pt>
                <c:pt idx="94">
                  <c:v>102894.03969442265</c:v>
                </c:pt>
                <c:pt idx="95">
                  <c:v>106012.04908765509</c:v>
                </c:pt>
                <c:pt idx="96">
                  <c:v>109221.99516423653</c:v>
                </c:pt>
                <c:pt idx="97">
                  <c:v>112526.43059449627</c:v>
                </c:pt>
                <c:pt idx="98">
                  <c:v>115927.96906280605</c:v>
                </c:pt>
                <c:pt idx="99">
                  <c:v>119429.28609384815</c:v>
                </c:pt>
                <c:pt idx="100">
                  <c:v>123033.11984499608</c:v>
                </c:pt>
                <c:pt idx="101">
                  <c:v>126742.27186071196</c:v>
                </c:pt>
                <c:pt idx="102">
                  <c:v>130559.60778460721</c:v>
                </c:pt>
                <c:pt idx="103">
                  <c:v>134488.05802454596</c:v>
                </c:pt>
                <c:pt idx="104">
                  <c:v>138530.61836589148</c:v>
                </c:pt>
                <c:pt idx="105">
                  <c:v>142690.35052770624</c:v>
                </c:pt>
                <c:pt idx="106">
                  <c:v>146970.38265641421</c:v>
                </c:pt>
                <c:pt idx="107">
                  <c:v>151373.90975112346</c:v>
                </c:pt>
                <c:pt idx="108">
                  <c:v>155904.19401448179</c:v>
                </c:pt>
                <c:pt idx="109">
                  <c:v>160564.56512260507</c:v>
                </c:pt>
                <c:pt idx="110">
                  <c:v>165358.42040727279</c:v>
                </c:pt>
                <c:pt idx="111">
                  <c:v>170289.22494322926</c:v>
                </c:pt>
                <c:pt idx="112">
                  <c:v>175360.51153306375</c:v>
                </c:pt>
                <c:pt idx="113">
                  <c:v>180575.88058176773</c:v>
                </c:pt>
                <c:pt idx="114">
                  <c:v>185938.99985268226</c:v>
                </c:pt>
                <c:pt idx="115">
                  <c:v>191453.60409615733</c:v>
                </c:pt>
                <c:pt idx="116">
                  <c:v>197123.49454184275</c:v>
                </c:pt>
                <c:pt idx="117">
                  <c:v>202952.53824512538</c:v>
                </c:pt>
                <c:pt idx="118">
                  <c:v>208944.66727781334</c:v>
                </c:pt>
                <c:pt idx="119">
                  <c:v>215103.8777527519</c:v>
                </c:pt>
                <c:pt idx="120">
                  <c:v>221434.22867163632</c:v>
                </c:pt>
                <c:pt idx="121">
                  <c:v>227939.84058486574</c:v>
                </c:pt>
                <c:pt idx="122">
                  <c:v>234624.89405186116</c:v>
                </c:pt>
                <c:pt idx="123">
                  <c:v>241493.62788985489</c:v>
                </c:pt>
                <c:pt idx="124">
                  <c:v>248550.33719874371</c:v>
                </c:pt>
                <c:pt idx="125">
                  <c:v>255799.3711491937</c:v>
                </c:pt>
                <c:pt idx="126">
                  <c:v>263245.1305207886</c:v>
                </c:pt>
                <c:pt idx="127">
                  <c:v>270892.06497663166</c:v>
                </c:pt>
                <c:pt idx="128">
                  <c:v>278744.67006044497</c:v>
                </c:pt>
                <c:pt idx="129">
                  <c:v>286807.48390186252</c:v>
                </c:pt>
                <c:pt idx="130">
                  <c:v>295085.08361529442</c:v>
                </c:pt>
                <c:pt idx="131">
                  <c:v>303582.08137744159</c:v>
                </c:pt>
                <c:pt idx="132">
                  <c:v>312303.12016828416</c:v>
                </c:pt>
                <c:pt idx="133">
                  <c:v>321252.86916013696</c:v>
                </c:pt>
                <c:pt idx="134">
                  <c:v>330436.01873919117</c:v>
                </c:pt>
                <c:pt idx="135">
                  <c:v>339857.27514382475</c:v>
                </c:pt>
                <c:pt idx="136">
                  <c:v>349521.35470388905</c:v>
                </c:pt>
                <c:pt idx="137">
                  <c:v>359432.97766516154</c:v>
                </c:pt>
                <c:pt idx="138">
                  <c:v>369596.86158320686</c:v>
                </c:pt>
                <c:pt idx="139">
                  <c:v>380017.71427101397</c:v>
                </c:pt>
                <c:pt idx="140">
                  <c:v>390700.22628498561</c:v>
                </c:pt>
                <c:pt idx="141">
                  <c:v>401649.06293415593</c:v>
                </c:pt>
                <c:pt idx="142">
                  <c:v>412868.85579790786</c:v>
                </c:pt>
                <c:pt idx="143">
                  <c:v>424364.19373796653</c:v>
                </c:pt>
                <c:pt idx="144">
                  <c:v>436139.61339106411</c:v>
                </c:pt>
                <c:pt idx="145">
                  <c:v>448199.58912941476</c:v>
                </c:pt>
                <c:pt idx="146">
                  <c:v>460548.52247701614</c:v>
                </c:pt>
                <c:pt idx="147">
                  <c:v>473190.73097081337</c:v>
                </c:pt>
                <c:pt idx="148">
                  <c:v>486130.43645693408</c:v>
                </c:pt>
                <c:pt idx="149">
                  <c:v>499371.75281353859</c:v>
                </c:pt>
                <c:pt idx="150">
                  <c:v>512918.67309332994</c:v>
                </c:pt>
                <c:pt idx="151">
                  <c:v>526775.05608045927</c:v>
                </c:pt>
                <c:pt idx="152">
                  <c:v>540944.61225843069</c:v>
                </c:pt>
                <c:pt idx="153">
                  <c:v>555430.88918768486</c:v>
                </c:pt>
                <c:pt idx="154">
                  <c:v>570237.25629381498</c:v>
                </c:pt>
                <c:pt idx="155">
                  <c:v>585366.88906986034</c:v>
                </c:pt>
                <c:pt idx="156">
                  <c:v>600822.75269883068</c:v>
                </c:pt>
                <c:pt idx="157">
                  <c:v>616607.58510555001</c:v>
                </c:pt>
                <c:pt idx="158">
                  <c:v>632723.87945007125</c:v>
                </c:pt>
                <c:pt idx="159">
                  <c:v>649173.86607831146</c:v>
                </c:pt>
                <c:pt idx="160">
                  <c:v>665959.49394918862</c:v>
                </c:pt>
                <c:pt idx="161">
                  <c:v>683082.41156140808</c:v>
                </c:pt>
                <c:pt idx="162">
                  <c:v>700543.94740714482</c:v>
                </c:pt>
                <c:pt idx="163">
                  <c:v>718345.0899842002</c:v>
                </c:pt>
                <c:pt idx="164">
                  <c:v>736486.46740275808</c:v>
                </c:pt>
                <c:pt idx="165">
                  <c:v>754968.32662763807</c:v>
                </c:pt>
                <c:pt idx="166">
                  <c:v>773790.51240190666</c:v>
                </c:pt>
                <c:pt idx="167">
                  <c:v>792952.4459028648</c:v>
                </c:pt>
                <c:pt idx="168">
                  <c:v>812453.10318676149</c:v>
                </c:pt>
                <c:pt idx="169">
                  <c:v>832290.99348405364</c:v>
                </c:pt>
                <c:pt idx="170">
                  <c:v>852464.13741263747</c:v>
                </c:pt>
                <c:pt idx="171">
                  <c:v>872970.04518217186</c:v>
                </c:pt>
                <c:pt idx="172">
                  <c:v>893805.69486837636</c:v>
                </c:pt>
                <c:pt idx="173">
                  <c:v>914967.51084197278</c:v>
                </c:pt>
                <c:pt idx="174">
                  <c:v>936451.34244271892</c:v>
                </c:pt>
                <c:pt idx="175">
                  <c:v>958252.44299469772</c:v>
                </c:pt>
                <c:pt idx="176">
                  <c:v>980365.44926463952</c:v>
                </c:pt>
                <c:pt idx="177">
                  <c:v>1002784.3614705119</c:v>
                </c:pt>
                <c:pt idx="178">
                  <c:v>1025502.5239528492</c:v>
                </c:pt>
                <c:pt idx="179">
                  <c:v>1048512.606626263</c:v>
                </c:pt>
                <c:pt idx="180">
                  <c:v>1071806.5873332</c:v>
                </c:pt>
                <c:pt idx="181">
                  <c:v>1095375.7352262447</c:v>
                </c:pt>
                <c:pt idx="182">
                  <c:v>1119210.5953090091</c:v>
                </c:pt>
                <c:pt idx="183">
                  <c:v>1143300.974268866</c:v>
                </c:pt>
                <c:pt idx="184">
                  <c:v>1167635.9277373713</c:v>
                </c:pt>
                <c:pt idx="185">
                  <c:v>1192203.7491161253</c:v>
                </c:pt>
                <c:pt idx="186">
                  <c:v>1216991.96010696</c:v>
                </c:pt>
                <c:pt idx="187">
                  <c:v>1241987.3030856501</c:v>
                </c:pt>
                <c:pt idx="188">
                  <c:v>1267175.7354577351</c:v>
                </c:pt>
                <c:pt idx="189">
                  <c:v>1292542.4261334722</c:v>
                </c:pt>
                <c:pt idx="190">
                  <c:v>1318071.7542563248</c:v>
                </c:pt>
                <c:pt idx="191">
                  <c:v>1343747.3103156774</c:v>
                </c:pt>
                <c:pt idx="192">
                  <c:v>1369551.8997696149</c:v>
                </c:pt>
                <c:pt idx="193">
                  <c:v>1395467.5492975391</c:v>
                </c:pt>
                <c:pt idx="194">
                  <c:v>1421475.5157951172</c:v>
                </c:pt>
                <c:pt idx="195">
                  <c:v>1447556.2982154982</c:v>
                </c:pt>
                <c:pt idx="196">
                  <c:v>1473689.6523509214</c:v>
                </c:pt>
                <c:pt idx="197">
                  <c:v>1499854.6086377199</c:v>
                </c:pt>
                <c:pt idx="198">
                  <c:v>1526029.4930553634</c:v>
                </c:pt>
                <c:pt idx="199">
                  <c:v>1552191.9511765444</c:v>
                </c:pt>
                <c:pt idx="200">
                  <c:v>1578318.9754104861</c:v>
                </c:pt>
                <c:pt idx="201">
                  <c:v>1604386.9354656516</c:v>
                </c:pt>
                <c:pt idx="202">
                  <c:v>1630371.6120409514</c:v>
                </c:pt>
                <c:pt idx="203">
                  <c:v>1656248.233736472</c:v>
                </c:pt>
                <c:pt idx="204">
                  <c:v>1681991.5171557486</c:v>
                </c:pt>
                <c:pt idx="205">
                  <c:v>1707575.7101518563</c:v>
                </c:pt>
                <c:pt idx="206">
                  <c:v>1732974.6381491683</c:v>
                </c:pt>
                <c:pt idx="207">
                  <c:v>1758161.7534517292</c:v>
                </c:pt>
                <c:pt idx="208">
                  <c:v>1783110.187427934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03-46C4-AC1A-54484CDD3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924415"/>
        <c:axId val="2005695839"/>
      </c:lineChart>
      <c:dateAx>
        <c:axId val="868924415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05695839"/>
        <c:crosses val="autoZero"/>
        <c:auto val="1"/>
        <c:lblOffset val="100"/>
        <c:baseTimeUnit val="days"/>
      </c:dateAx>
      <c:valAx>
        <c:axId val="2005695839"/>
        <c:scaling>
          <c:orientation val="minMax"/>
          <c:max val="7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No.</a:t>
                </a:r>
                <a:r>
                  <a:rPr lang="es-MX" baseline="0"/>
                  <a:t> Casos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1.1915768185297701E-2"/>
              <c:y val="2.20240454151910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6892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236793171232757E-2"/>
          <c:y val="8.9842751499578044E-2"/>
          <c:w val="0.38683404637076041"/>
          <c:h val="0.438588100819824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Presentación de casos diarios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7854912253624347E-2"/>
          <c:y val="0.10152534916897987"/>
          <c:w val="0.91689652304345193"/>
          <c:h val="0.74843884000957828"/>
        </c:manualLayout>
      </c:layout>
      <c:lineChart>
        <c:grouping val="standard"/>
        <c:varyColors val="0"/>
        <c:ser>
          <c:idx val="0"/>
          <c:order val="0"/>
          <c:tx>
            <c:strRef>
              <c:f>Hoja1!$G$2</c:f>
              <c:strCache>
                <c:ptCount val="1"/>
                <c:pt idx="0">
                  <c:v>Contagios nuevos por  día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Hoja1!$G$3:$G$367</c:f>
              <c:numCache>
                <c:formatCode>#,##0</c:formatCode>
                <c:ptCount val="365"/>
                <c:pt idx="1">
                  <c:v>599.1597721284395</c:v>
                </c:pt>
                <c:pt idx="2">
                  <c:v>617.75198915908663</c:v>
                </c:pt>
                <c:pt idx="3">
                  <c:v>636.92000605254725</c:v>
                </c:pt>
                <c:pt idx="4">
                  <c:v>656.68158430136043</c:v>
                </c:pt>
                <c:pt idx="5">
                  <c:v>677.05502880097549</c:v>
                </c:pt>
                <c:pt idx="6">
                  <c:v>698.05920419177596</c:v>
                </c:pt>
                <c:pt idx="7">
                  <c:v>719.71355167458944</c:v>
                </c:pt>
                <c:pt idx="8">
                  <c:v>742.0381063122594</c:v>
                </c:pt>
                <c:pt idx="9">
                  <c:v>765.05351483008633</c:v>
                </c:pt>
                <c:pt idx="10">
                  <c:v>788.78105392822727</c:v>
                </c:pt>
                <c:pt idx="11">
                  <c:v>813.24264911938303</c:v>
                </c:pt>
                <c:pt idx="12">
                  <c:v>838.46089410536399</c:v>
                </c:pt>
                <c:pt idx="13">
                  <c:v>864.45907070637588</c:v>
                </c:pt>
                <c:pt idx="14">
                  <c:v>891.26116935712128</c:v>
                </c:pt>
                <c:pt idx="15">
                  <c:v>918.89191018405415</c:v>
                </c:pt>
                <c:pt idx="16">
                  <c:v>947.37676467837332</c:v>
                </c:pt>
                <c:pt idx="17">
                  <c:v>976.74197797957675</c:v>
                </c:pt>
                <c:pt idx="18">
                  <c:v>1007.0145917846346</c:v>
                </c:pt>
                <c:pt idx="19">
                  <c:v>1038.2224678980606</c:v>
                </c:pt>
                <c:pt idx="20">
                  <c:v>1070.3943124383859</c:v>
                </c:pt>
                <c:pt idx="21">
                  <c:v>1103.5597007167432</c:v>
                </c:pt>
                <c:pt idx="22">
                  <c:v>1137.7491028034792</c:v>
                </c:pt>
                <c:pt idx="23">
                  <c:v>1172.9939097988931</c:v>
                </c:pt>
                <c:pt idx="24">
                  <c:v>1209.3264608243778</c:v>
                </c:pt>
                <c:pt idx="25">
                  <c:v>1246.7800707504061</c:v>
                </c:pt>
                <c:pt idx="26">
                  <c:v>1285.389058677953</c:v>
                </c:pt>
                <c:pt idx="27">
                  <c:v>1325.1887771900631</c:v>
                </c:pt>
                <c:pt idx="28">
                  <c:v>1366.2156423904032</c:v>
                </c:pt>
                <c:pt idx="29">
                  <c:v>1408.5071647457066</c:v>
                </c:pt>
                <c:pt idx="30">
                  <c:v>1452.1019807491</c:v>
                </c:pt>
                <c:pt idx="31">
                  <c:v>1497.0398854213402</c:v>
                </c:pt>
                <c:pt idx="32">
                  <c:v>1543.3618656669948</c:v>
                </c:pt>
                <c:pt idx="33">
                  <c:v>1591.1101345025959</c:v>
                </c:pt>
                <c:pt idx="34">
                  <c:v>1640.3281661737365</c:v>
                </c:pt>
                <c:pt idx="35">
                  <c:v>1691.0607321780012</c:v>
                </c:pt>
                <c:pt idx="36">
                  <c:v>1743.3539382104946</c:v>
                </c:pt>
                <c:pt idx="37">
                  <c:v>1797.2552620485662</c:v>
                </c:pt>
                <c:pt idx="38">
                  <c:v>1852.8135923921234</c:v>
                </c:pt>
                <c:pt idx="39">
                  <c:v>1910.0792686756533</c:v>
                </c:pt>
                <c:pt idx="40">
                  <c:v>1969.1041218677735</c:v>
                </c:pt>
                <c:pt idx="41">
                  <c:v>2029.9415162737528</c:v>
                </c:pt>
                <c:pt idx="42">
                  <c:v>2092.6463923560118</c:v>
                </c:pt>
                <c:pt idx="43">
                  <c:v>2157.2753105871166</c:v>
                </c:pt>
                <c:pt idx="44">
                  <c:v>2223.8864963492078</c:v>
                </c:pt>
                <c:pt idx="45">
                  <c:v>2292.5398858931671</c:v>
                </c:pt>
                <c:pt idx="46">
                  <c:v>2363.2971733700742</c:v>
                </c:pt>
                <c:pt idx="47">
                  <c:v>2436.2218589467298</c:v>
                </c:pt>
                <c:pt idx="48">
                  <c:v>2511.3792980160638</c:v>
                </c:pt>
                <c:pt idx="49">
                  <c:v>2588.836751512275</c:v>
                </c:pt>
                <c:pt idx="50">
                  <c:v>2668.6634373394113</c:v>
                </c:pt>
                <c:pt idx="51">
                  <c:v>2750.9305829208711</c:v>
                </c:pt>
                <c:pt idx="52">
                  <c:v>2835.7114788759395</c:v>
                </c:pt>
                <c:pt idx="53">
                  <c:v>2923.0815338280177</c:v>
                </c:pt>
                <c:pt idx="54">
                  <c:v>3013.1183303475354</c:v>
                </c:pt>
                <c:pt idx="55">
                  <c:v>3105.901682030792</c:v>
                </c:pt>
                <c:pt idx="56">
                  <c:v>3201.5136917140321</c:v>
                </c:pt>
                <c:pt idx="57">
                  <c:v>3300.0388108199463</c:v>
                </c:pt>
                <c:pt idx="58">
                  <c:v>3401.5638998315394</c:v>
                </c:pt>
                <c:pt idx="59">
                  <c:v>3506.1782898857987</c:v>
                </c:pt>
                <c:pt idx="60">
                  <c:v>3613.9738454769627</c:v>
                </c:pt>
                <c:pt idx="61">
                  <c:v>3725.0450282562879</c:v>
                </c:pt>
                <c:pt idx="62">
                  <c:v>3839.4889619120986</c:v>
                </c:pt>
                <c:pt idx="63">
                  <c:v>3957.4054981105601</c:v>
                </c:pt>
                <c:pt idx="64">
                  <c:v>4078.897283474043</c:v>
                </c:pt>
                <c:pt idx="65">
                  <c:v>4204.0698275699961</c:v>
                </c:pt>
                <c:pt idx="66">
                  <c:v>4333.031571879199</c:v>
                </c:pt>
                <c:pt idx="67">
                  <c:v>4465.8939597077206</c:v>
                </c:pt>
                <c:pt idx="68">
                  <c:v>4602.7715070021923</c:v>
                </c:pt>
                <c:pt idx="69">
                  <c:v>4743.781874022904</c:v>
                </c:pt>
                <c:pt idx="70">
                  <c:v>4889.0459378237383</c:v>
                </c:pt>
                <c:pt idx="71">
                  <c:v>5038.6878654821912</c:v>
                </c:pt>
                <c:pt idx="72">
                  <c:v>5192.8351880164937</c:v>
                </c:pt>
                <c:pt idx="73">
                  <c:v>5351.6188749202256</c:v>
                </c:pt>
                <c:pt idx="74">
                  <c:v>5515.1734092377956</c:v>
                </c:pt>
                <c:pt idx="75">
                  <c:v>5683.6368630966217</c:v>
                </c:pt>
                <c:pt idx="76">
                  <c:v>5857.1509736039598</c:v>
                </c:pt>
                <c:pt idx="77">
                  <c:v>6035.8612190077702</c:v>
                </c:pt>
                <c:pt idx="78">
                  <c:v>6219.916895012133</c:v>
                </c:pt>
                <c:pt idx="79">
                  <c:v>6409.4711911281356</c:v>
                </c:pt>
                <c:pt idx="80">
                  <c:v>6604.6812669311385</c:v>
                </c:pt>
                <c:pt idx="81">
                  <c:v>6805.7083280846027</c:v>
                </c:pt>
                <c:pt idx="82">
                  <c:v>7012.7177019794444</c:v>
                </c:pt>
                <c:pt idx="83">
                  <c:v>7225.8789128259195</c:v>
                </c:pt>
                <c:pt idx="84">
                  <c:v>7445.365756022492</c:v>
                </c:pt>
                <c:pt idx="85">
                  <c:v>7671.3563716128701</c:v>
                </c:pt>
                <c:pt idx="86">
                  <c:v>7904.0333166284272</c:v>
                </c:pt>
                <c:pt idx="87">
                  <c:v>8143.5836360984795</c:v>
                </c:pt>
                <c:pt idx="88">
                  <c:v>8390.1989324954629</c:v>
                </c:pt>
                <c:pt idx="89">
                  <c:v>8644.0754333657769</c:v>
                </c:pt>
                <c:pt idx="90">
                  <c:v>8905.4140568799685</c:v>
                </c:pt>
                <c:pt idx="91">
                  <c:v>9174.4204750180561</c:v>
                </c:pt>
                <c:pt idx="92">
                  <c:v>9451.3051740870578</c:v>
                </c:pt>
                <c:pt idx="93">
                  <c:v>9736.2835122480901</c:v>
                </c:pt>
                <c:pt idx="94">
                  <c:v>10029.575773710003</c:v>
                </c:pt>
                <c:pt idx="95">
                  <c:v>10331.40721922494</c:v>
                </c:pt>
                <c:pt idx="96">
                  <c:v>10642.008132499044</c:v>
                </c:pt>
                <c:pt idx="97">
                  <c:v>10961.613862108105</c:v>
                </c:pt>
                <c:pt idx="98">
                  <c:v>11290.464858483791</c:v>
                </c:pt>
                <c:pt idx="99">
                  <c:v>11628.80670551096</c:v>
                </c:pt>
                <c:pt idx="100">
                  <c:v>11976.890146250398</c:v>
                </c:pt>
                <c:pt idx="101">
                  <c:v>12334.971102274325</c:v>
                </c:pt>
                <c:pt idx="102">
                  <c:v>12703.310686073968</c:v>
                </c:pt>
                <c:pt idx="103">
                  <c:v>13082.175205969708</c:v>
                </c:pt>
                <c:pt idx="104">
                  <c:v>13471.836162924408</c:v>
                </c:pt>
                <c:pt idx="105">
                  <c:v>13872.570238629927</c:v>
                </c:pt>
                <c:pt idx="106">
                  <c:v>14284.659274205385</c:v>
                </c:pt>
                <c:pt idx="107">
                  <c:v>14708.390238813359</c:v>
                </c:pt>
                <c:pt idx="108">
                  <c:v>15144.055187467309</c:v>
                </c:pt>
                <c:pt idx="109">
                  <c:v>15591.951207269833</c:v>
                </c:pt>
                <c:pt idx="110">
                  <c:v>16052.380351287113</c:v>
                </c:pt>
                <c:pt idx="111">
                  <c:v>16525.649559230096</c:v>
                </c:pt>
                <c:pt idx="112">
                  <c:v>17012.070564078069</c:v>
                </c:pt>
                <c:pt idx="113">
                  <c:v>17511.959783744489</c:v>
                </c:pt>
                <c:pt idx="114">
                  <c:v>18025.638196849901</c:v>
                </c:pt>
                <c:pt idx="115">
                  <c:v>18553.431201630618</c:v>
                </c:pt>
                <c:pt idx="116">
                  <c:v>19095.66845697723</c:v>
                </c:pt>
                <c:pt idx="117">
                  <c:v>19652.683704561296</c:v>
                </c:pt>
                <c:pt idx="118">
                  <c:v>20224.814570974748</c:v>
                </c:pt>
                <c:pt idx="119">
                  <c:v>20812.40234877267</c:v>
                </c:pt>
                <c:pt idx="120">
                  <c:v>21415.791755277605</c:v>
                </c:pt>
                <c:pt idx="121">
                  <c:v>22035.330667972601</c:v>
                </c:pt>
                <c:pt idx="122">
                  <c:v>22671.369835280424</c:v>
                </c:pt>
                <c:pt idx="123">
                  <c:v>23324.262561499105</c:v>
                </c:pt>
                <c:pt idx="124">
                  <c:v>23994.364364638746</c:v>
                </c:pt>
                <c:pt idx="125">
                  <c:v>24682.032605882097</c:v>
                </c:pt>
                <c:pt idx="126">
                  <c:v>25387.626089372319</c:v>
                </c:pt>
                <c:pt idx="127">
                  <c:v>26111.504631015767</c:v>
                </c:pt>
                <c:pt idx="128">
                  <c:v>26854.028594976062</c:v>
                </c:pt>
                <c:pt idx="129">
                  <c:v>27615.55839652925</c:v>
                </c:pt>
                <c:pt idx="130">
                  <c:v>28396.453969948001</c:v>
                </c:pt>
                <c:pt idx="131">
                  <c:v>29197.074200087303</c:v>
                </c:pt>
                <c:pt idx="132">
                  <c:v>30017.776316354557</c:v>
                </c:pt>
                <c:pt idx="133">
                  <c:v>30858.915247765406</c:v>
                </c:pt>
                <c:pt idx="134">
                  <c:v>31720.842937811216</c:v>
                </c:pt>
                <c:pt idx="135">
                  <c:v>32603.907617899538</c:v>
                </c:pt>
                <c:pt idx="136">
                  <c:v>33508.453038171334</c:v>
                </c:pt>
                <c:pt idx="137">
                  <c:v>34434.81765455292</c:v>
                </c:pt>
                <c:pt idx="138">
                  <c:v>35383.333770964615</c:v>
                </c:pt>
                <c:pt idx="139">
                  <c:v>36354.326635684753</c:v>
                </c:pt>
                <c:pt idx="140">
                  <c:v>37348.11349095597</c:v>
                </c:pt>
                <c:pt idx="141">
                  <c:v>38365.002575023304</c:v>
                </c:pt>
                <c:pt idx="142">
                  <c:v>39405.292075910125</c:v>
                </c:pt>
                <c:pt idx="143">
                  <c:v>40469.269036369667</c:v>
                </c:pt>
                <c:pt idx="144">
                  <c:v>41557.20820959768</c:v>
                </c:pt>
                <c:pt idx="145">
                  <c:v>42669.370865457109</c:v>
                </c:pt>
                <c:pt idx="146">
                  <c:v>43806.003547147448</c:v>
                </c:pt>
                <c:pt idx="147">
                  <c:v>44967.336778453348</c:v>
                </c:pt>
                <c:pt idx="148">
                  <c:v>46153.583721927047</c:v>
                </c:pt>
                <c:pt idx="149">
                  <c:v>47364.938788599742</c:v>
                </c:pt>
                <c:pt idx="150">
                  <c:v>48601.576200078409</c:v>
                </c:pt>
                <c:pt idx="151">
                  <c:v>49863.648504165889</c:v>
                </c:pt>
                <c:pt idx="152">
                  <c:v>51151.285045446886</c:v>
                </c:pt>
                <c:pt idx="153">
                  <c:v>52464.590392606871</c:v>
                </c:pt>
                <c:pt idx="154">
                  <c:v>53803.642724599049</c:v>
                </c:pt>
                <c:pt idx="155">
                  <c:v>55168.492178143439</c:v>
                </c:pt>
                <c:pt idx="156">
                  <c:v>56559.159159432973</c:v>
                </c:pt>
                <c:pt idx="157">
                  <c:v>57975.632623334372</c:v>
                </c:pt>
                <c:pt idx="158">
                  <c:v>59417.868323803079</c:v>
                </c:pt>
                <c:pt idx="159">
                  <c:v>60885.787039685136</c:v>
                </c:pt>
                <c:pt idx="160">
                  <c:v>62379.272780549123</c:v>
                </c:pt>
                <c:pt idx="161">
                  <c:v>63898.170977678819</c:v>
                </c:pt>
                <c:pt idx="162">
                  <c:v>65442.286665861015</c:v>
                </c:pt>
                <c:pt idx="163">
                  <c:v>67011.382662117656</c:v>
                </c:pt>
                <c:pt idx="164">
                  <c:v>68605.177748058675</c:v>
                </c:pt>
                <c:pt idx="165">
                  <c:v>70223.344863065271</c:v>
                </c:pt>
                <c:pt idx="166">
                  <c:v>71865.509316051597</c:v>
                </c:pt>
                <c:pt idx="167">
                  <c:v>73531.247024090699</c:v>
                </c:pt>
                <c:pt idx="168">
                  <c:v>75220.082786726402</c:v>
                </c:pt>
                <c:pt idx="169">
                  <c:v>76931.488605318547</c:v>
                </c:pt>
                <c:pt idx="170">
                  <c:v>78664.88205728287</c:v>
                </c:pt>
                <c:pt idx="171">
                  <c:v>80419.624735581092</c:v>
                </c:pt>
                <c:pt idx="172">
                  <c:v>82195.020764288216</c:v>
                </c:pt>
                <c:pt idx="173">
                  <c:v>83990.31540150255</c:v>
                </c:pt>
                <c:pt idx="174">
                  <c:v>85804.693741267576</c:v>
                </c:pt>
                <c:pt idx="175">
                  <c:v>87637.279526533341</c:v>
                </c:pt>
                <c:pt idx="176">
                  <c:v>89487.134085492275</c:v>
                </c:pt>
                <c:pt idx="177">
                  <c:v>91353.255403873874</c:v>
                </c:pt>
                <c:pt idx="178">
                  <c:v>93234.577345965954</c:v>
                </c:pt>
                <c:pt idx="179">
                  <c:v>95129.96903723877</c:v>
                </c:pt>
                <c:pt idx="180">
                  <c:v>97038.234421478672</c:v>
                </c:pt>
                <c:pt idx="181">
                  <c:v>98958.112005275514</c:v>
                </c:pt>
                <c:pt idx="182">
                  <c:v>100888.27480255332</c:v>
                </c:pt>
                <c:pt idx="183">
                  <c:v>102827.33049157448</c:v>
                </c:pt>
                <c:pt idx="184">
                  <c:v>104773.82179647809</c:v>
                </c:pt>
                <c:pt idx="185">
                  <c:v>106726.22710493035</c:v>
                </c:pt>
                <c:pt idx="186">
                  <c:v>108682.96133285863</c:v>
                </c:pt>
                <c:pt idx="187">
                  <c:v>110642.37704651113</c:v>
                </c:pt>
                <c:pt idx="188">
                  <c:v>112602.76585122509</c:v>
                </c:pt>
                <c:pt idx="189">
                  <c:v>114562.36005529566</c:v>
                </c:pt>
                <c:pt idx="190">
                  <c:v>116519.33461621453</c:v>
                </c:pt>
                <c:pt idx="191">
                  <c:v>118471.80937529285</c:v>
                </c:pt>
                <c:pt idx="192">
                  <c:v>120417.85158529716</c:v>
                </c:pt>
                <c:pt idx="193">
                  <c:v>122355.47873421428</c:v>
                </c:pt>
                <c:pt idx="194">
                  <c:v>124282.66166662518</c:v>
                </c:pt>
                <c:pt idx="195">
                  <c:v>126197.32800241948</c:v>
                </c:pt>
                <c:pt idx="196">
                  <c:v>128097.36585072293</c:v>
                </c:pt>
                <c:pt idx="197">
                  <c:v>129980.62781495837</c:v>
                </c:pt>
                <c:pt idx="198">
                  <c:v>131844.93528292343</c:v>
                </c:pt>
                <c:pt idx="199">
                  <c:v>133688.08299366204</c:v>
                </c:pt>
                <c:pt idx="200">
                  <c:v>135507.84387074673</c:v>
                </c:pt>
                <c:pt idx="201">
                  <c:v>137301.97410939535</c:v>
                </c:pt>
                <c:pt idx="202">
                  <c:v>139068.2185026338</c:v>
                </c:pt>
                <c:pt idx="203">
                  <c:v>140804.31598951126</c:v>
                </c:pt>
                <c:pt idx="204">
                  <c:v>142508.00540619795</c:v>
                </c:pt>
                <c:pt idx="205">
                  <c:v>144177.03141866438</c:v>
                </c:pt>
                <c:pt idx="206">
                  <c:v>145809.1506135927</c:v>
                </c:pt>
                <c:pt idx="207">
                  <c:v>147402.13772221209</c:v>
                </c:pt>
                <c:pt idx="208">
                  <c:v>148953.79194992312</c:v>
                </c:pt>
                <c:pt idx="209">
                  <c:v>150461.94338289241</c:v>
                </c:pt>
                <c:pt idx="210">
                  <c:v>151924.45944128805</c:v>
                </c:pt>
                <c:pt idx="211">
                  <c:v>153339.25134751014</c:v>
                </c:pt>
                <c:pt idx="212">
                  <c:v>154704.28057667156</c:v>
                </c:pt>
                <c:pt idx="213">
                  <c:v>156017.56525572002</c:v>
                </c:pt>
                <c:pt idx="214">
                  <c:v>157277.18647698135</c:v>
                </c:pt>
                <c:pt idx="215">
                  <c:v>158481.29449156355</c:v>
                </c:pt>
                <c:pt idx="216">
                  <c:v>159628.11474800092</c:v>
                </c:pt>
                <c:pt idx="217">
                  <c:v>160715.95374174794</c:v>
                </c:pt>
                <c:pt idx="218">
                  <c:v>161743.20464166111</c:v>
                </c:pt>
                <c:pt idx="219">
                  <c:v>162708.35266043406</c:v>
                </c:pt>
                <c:pt idx="220">
                  <c:v>163609.98013707611</c:v>
                </c:pt>
                <c:pt idx="221">
                  <c:v>164446.7713009452</c:v>
                </c:pt>
                <c:pt idx="222">
                  <c:v>165217.51668854748</c:v>
                </c:pt>
                <c:pt idx="223">
                  <c:v>165921.11718629528</c:v>
                </c:pt>
                <c:pt idx="224">
                  <c:v>166556.58767464344</c:v>
                </c:pt>
                <c:pt idx="225">
                  <c:v>167123.06025149571</c:v>
                </c:pt>
                <c:pt idx="226">
                  <c:v>167619.7870154522</c:v>
                </c:pt>
                <c:pt idx="227">
                  <c:v>168046.14239233953</c:v>
                </c:pt>
                <c:pt idx="228">
                  <c:v>168401.62499149289</c:v>
                </c:pt>
                <c:pt idx="229">
                  <c:v>168685.85898141429</c:v>
                </c:pt>
                <c:pt idx="230">
                  <c:v>168898.59497768359</c:v>
                </c:pt>
                <c:pt idx="231">
                  <c:v>169039.71043931009</c:v>
                </c:pt>
                <c:pt idx="232">
                  <c:v>169109.20957305338</c:v>
                </c:pt>
                <c:pt idx="233">
                  <c:v>169107.22274857058</c:v>
                </c:pt>
                <c:pt idx="234">
                  <c:v>169034.00543053742</c:v>
                </c:pt>
                <c:pt idx="235">
                  <c:v>168889.93663709782</c:v>
                </c:pt>
                <c:pt idx="236">
                  <c:v>168675.51693710079</c:v>
                </c:pt>
                <c:pt idx="237">
                  <c:v>168391.36600153954</c:v>
                </c:pt>
                <c:pt idx="238">
                  <c:v>168038.21972739906</c:v>
                </c:pt>
                <c:pt idx="239">
                  <c:v>167616.92695471269</c:v>
                </c:pt>
                <c:pt idx="240">
                  <c:v>167128.44579999923</c:v>
                </c:pt>
                <c:pt idx="241">
                  <c:v>166573.83963139032</c:v>
                </c:pt>
                <c:pt idx="242">
                  <c:v>165954.27271263202</c:v>
                </c:pt>
                <c:pt idx="243">
                  <c:v>165271.00554475596</c:v>
                </c:pt>
                <c:pt idx="244">
                  <c:v>164525.38993554187</c:v>
                </c:pt>
                <c:pt idx="245">
                  <c:v>163718.8638279392</c:v>
                </c:pt>
                <c:pt idx="246">
                  <c:v>162852.94591937235</c:v>
                </c:pt>
                <c:pt idx="247">
                  <c:v>161929.23010432522</c:v>
                </c:pt>
                <c:pt idx="248">
                  <c:v>160949.3797727926</c:v>
                </c:pt>
                <c:pt idx="249">
                  <c:v>159915.12199710336</c:v>
                </c:pt>
                <c:pt idx="250">
                  <c:v>158828.24163927839</c:v>
                </c:pt>
                <c:pt idx="251">
                  <c:v>157690.57541049481</c:v>
                </c:pt>
                <c:pt idx="252">
                  <c:v>156504.00591340469</c:v>
                </c:pt>
                <c:pt idx="253">
                  <c:v>155270.45569702302</c:v>
                </c:pt>
                <c:pt idx="254">
                  <c:v>153991.88135266773</c:v>
                </c:pt>
                <c:pt idx="255">
                  <c:v>152670.26767803257</c:v>
                </c:pt>
                <c:pt idx="256">
                  <c:v>151307.62193492285</c:v>
                </c:pt>
                <c:pt idx="257">
                  <c:v>149905.96822450071</c:v>
                </c:pt>
                <c:pt idx="258">
                  <c:v>148467.34200210302</c:v>
                </c:pt>
                <c:pt idx="259">
                  <c:v>146993.7847518255</c:v>
                </c:pt>
                <c:pt idx="260">
                  <c:v>145487.33883913854</c:v>
                </c:pt>
                <c:pt idx="261">
                  <c:v>143950.04255783517</c:v>
                </c:pt>
                <c:pt idx="262">
                  <c:v>142383.92538562533</c:v>
                </c:pt>
                <c:pt idx="263">
                  <c:v>140791.00346071043</c:v>
                </c:pt>
                <c:pt idx="264">
                  <c:v>139173.27528970875</c:v>
                </c:pt>
                <c:pt idx="265">
                  <c:v>137532.71769537913</c:v>
                </c:pt>
                <c:pt idx="266">
                  <c:v>135871.28201071679</c:v>
                </c:pt>
                <c:pt idx="267">
                  <c:v>134190.89052418896</c:v>
                </c:pt>
                <c:pt idx="268">
                  <c:v>132493.43317914905</c:v>
                </c:pt>
                <c:pt idx="269">
                  <c:v>130780.76452882895</c:v>
                </c:pt>
                <c:pt idx="270">
                  <c:v>129054.70094676121</c:v>
                </c:pt>
                <c:pt idx="271">
                  <c:v>127317.01809104513</c:v>
                </c:pt>
                <c:pt idx="272">
                  <c:v>125569.44861953559</c:v>
                </c:pt>
                <c:pt idx="273">
                  <c:v>123813.68015181228</c:v>
                </c:pt>
                <c:pt idx="274">
                  <c:v>122051.35347268074</c:v>
                </c:pt>
                <c:pt idx="275">
                  <c:v>120284.06097096228</c:v>
                </c:pt>
                <c:pt idx="276">
                  <c:v>118513.34530645292</c:v>
                </c:pt>
                <c:pt idx="277">
                  <c:v>116740.69829716433</c:v>
                </c:pt>
                <c:pt idx="278">
                  <c:v>114967.56001830466</c:v>
                </c:pt>
                <c:pt idx="279">
                  <c:v>113195.31810390684</c:v>
                </c:pt>
                <c:pt idx="280">
                  <c:v>111425.30724156582</c:v>
                </c:pt>
                <c:pt idx="281">
                  <c:v>109658.80885039482</c:v>
                </c:pt>
                <c:pt idx="282">
                  <c:v>107897.05093205496</c:v>
                </c:pt>
                <c:pt idx="283">
                  <c:v>106141.20808453816</c:v>
                </c:pt>
                <c:pt idx="284">
                  <c:v>104392.40166829483</c:v>
                </c:pt>
                <c:pt idx="285">
                  <c:v>102651.70011427776</c:v>
                </c:pt>
                <c:pt idx="286">
                  <c:v>100920.11936352491</c:v>
                </c:pt>
                <c:pt idx="287">
                  <c:v>99198.623428014442</c:v>
                </c:pt>
                <c:pt idx="288">
                  <c:v>97488.125062691237</c:v>
                </c:pt>
                <c:pt idx="289">
                  <c:v>95789.486538778496</c:v>
                </c:pt>
                <c:pt idx="290">
                  <c:v>94103.520508744885</c:v>
                </c:pt>
                <c:pt idx="291">
                  <c:v>92430.990953591507</c:v>
                </c:pt>
                <c:pt idx="292">
                  <c:v>90772.61420344768</c:v>
                </c:pt>
                <c:pt idx="293">
                  <c:v>89129.060022814519</c:v>
                </c:pt>
                <c:pt idx="294">
                  <c:v>87500.952752167737</c:v>
                </c:pt>
                <c:pt idx="295">
                  <c:v>85888.872498016848</c:v>
                </c:pt>
                <c:pt idx="296">
                  <c:v>84293.356363919927</c:v>
                </c:pt>
                <c:pt idx="297">
                  <c:v>82714.89971535762</c:v>
                </c:pt>
                <c:pt idx="298">
                  <c:v>81153.957471783666</c:v>
                </c:pt>
                <c:pt idx="299">
                  <c:v>79610.94541958133</c:v>
                </c:pt>
                <c:pt idx="300">
                  <c:v>78086.241540065384</c:v>
                </c:pt>
                <c:pt idx="301">
                  <c:v>76580.187347076106</c:v>
                </c:pt>
                <c:pt idx="302">
                  <c:v>75093.089229110992</c:v>
                </c:pt>
                <c:pt idx="303">
                  <c:v>73625.219791330033</c:v>
                </c:pt>
                <c:pt idx="304">
                  <c:v>72176.819193151779</c:v>
                </c:pt>
                <c:pt idx="305">
                  <c:v>70748.096477523795</c:v>
                </c:pt>
                <c:pt idx="306">
                  <c:v>69339.230888307779</c:v>
                </c:pt>
                <c:pt idx="307">
                  <c:v>67950.373172559805</c:v>
                </c:pt>
                <c:pt idx="308">
                  <c:v>66581.646864812079</c:v>
                </c:pt>
                <c:pt idx="309">
                  <c:v>65233.149550774193</c:v>
                </c:pt>
                <c:pt idx="310">
                  <c:v>63904.954108166203</c:v>
                </c:pt>
                <c:pt idx="311">
                  <c:v>62597.109922675067</c:v>
                </c:pt>
                <c:pt idx="312">
                  <c:v>61309.644077289129</c:v>
                </c:pt>
                <c:pt idx="313">
                  <c:v>60042.562513512603</c:v>
                </c:pt>
                <c:pt idx="314">
                  <c:v>58795.851163192689</c:v>
                </c:pt>
                <c:pt idx="315">
                  <c:v>57569.477049908324</c:v>
                </c:pt>
                <c:pt idx="316">
                  <c:v>56363.389359069493</c:v>
                </c:pt>
                <c:pt idx="317">
                  <c:v>55177.520476062309</c:v>
                </c:pt>
                <c:pt idx="318">
                  <c:v>54011.786991945541</c:v>
                </c:pt>
                <c:pt idx="319">
                  <c:v>52866.090676363121</c:v>
                </c:pt>
                <c:pt idx="320">
                  <c:v>51740.319417479805</c:v>
                </c:pt>
                <c:pt idx="321">
                  <c:v>50634.348128879989</c:v>
                </c:pt>
                <c:pt idx="322">
                  <c:v>49548.039623488759</c:v>
                </c:pt>
                <c:pt idx="323">
                  <c:v>48481.245454681441</c:v>
                </c:pt>
                <c:pt idx="324">
                  <c:v>47433.80672484645</c:v>
                </c:pt>
                <c:pt idx="325">
                  <c:v>46405.554861751385</c:v>
                </c:pt>
                <c:pt idx="326">
                  <c:v>45396.312363140765</c:v>
                </c:pt>
                <c:pt idx="327">
                  <c:v>44405.893510061062</c:v>
                </c:pt>
                <c:pt idx="328">
                  <c:v>43434.105049468541</c:v>
                </c:pt>
                <c:pt idx="329">
                  <c:v>42480.746846727299</c:v>
                </c:pt>
                <c:pt idx="330">
                  <c:v>41545.612508649021</c:v>
                </c:pt>
                <c:pt idx="331">
                  <c:v>40628.489977763573</c:v>
                </c:pt>
                <c:pt idx="332">
                  <c:v>39729.162098541266</c:v>
                </c:pt>
                <c:pt idx="333">
                  <c:v>38847.407156312649</c:v>
                </c:pt>
                <c:pt idx="334">
                  <c:v>37982.999389652403</c:v>
                </c:pt>
                <c:pt idx="335">
                  <c:v>37135.709477008975</c:v>
                </c:pt>
                <c:pt idx="336">
                  <c:v>36305.304998373133</c:v>
                </c:pt>
                <c:pt idx="337">
                  <c:v>35491.550872784901</c:v>
                </c:pt>
                <c:pt idx="338">
                  <c:v>34694.209772482478</c:v>
                </c:pt>
                <c:pt idx="339">
                  <c:v>33913.042514496388</c:v>
                </c:pt>
                <c:pt idx="340">
                  <c:v>33147.808430489466</c:v>
                </c:pt>
                <c:pt idx="341">
                  <c:v>32398.265715637841</c:v>
                </c:pt>
                <c:pt idx="342">
                  <c:v>31664.171757340504</c:v>
                </c:pt>
                <c:pt idx="343">
                  <c:v>30945.283444534991</c:v>
                </c:pt>
                <c:pt idx="344">
                  <c:v>30241.357458385395</c:v>
                </c:pt>
                <c:pt idx="345">
                  <c:v>29552.150545095668</c:v>
                </c:pt>
                <c:pt idx="346">
                  <c:v>28877.419771586741</c:v>
                </c:pt>
                <c:pt idx="347">
                  <c:v>28216.922764760366</c:v>
                </c:pt>
                <c:pt idx="348">
                  <c:v>27570.417935055957</c:v>
                </c:pt>
                <c:pt idx="349">
                  <c:v>26937.664684989388</c:v>
                </c:pt>
                <c:pt idx="350">
                  <c:v>26318.423603344741</c:v>
                </c:pt>
                <c:pt idx="351">
                  <c:v>25712.456645671238</c:v>
                </c:pt>
                <c:pt idx="352">
                  <c:v>25119.527301718881</c:v>
                </c:pt>
                <c:pt idx="353">
                  <c:v>24539.400750427169</c:v>
                </c:pt>
                <c:pt idx="354">
                  <c:v>23971.844003061633</c:v>
                </c:pt>
                <c:pt idx="355">
                  <c:v>23416.626035073874</c:v>
                </c:pt>
                <c:pt idx="356">
                  <c:v>22873.517907240988</c:v>
                </c:pt>
                <c:pt idx="357">
                  <c:v>22342.292876621312</c:v>
                </c:pt>
                <c:pt idx="358">
                  <c:v>21822.72649784376</c:v>
                </c:pt>
                <c:pt idx="359">
                  <c:v>21314.59671522956</c:v>
                </c:pt>
                <c:pt idx="360">
                  <c:v>20817.68394622585</c:v>
                </c:pt>
                <c:pt idx="361">
                  <c:v>20331.771156612725</c:v>
                </c:pt>
                <c:pt idx="362">
                  <c:v>19856.643927926612</c:v>
                </c:pt>
                <c:pt idx="363">
                  <c:v>19392.090517525598</c:v>
                </c:pt>
                <c:pt idx="364">
                  <c:v>18937.901911704572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37-4100-AFEB-14334238400B}"/>
            </c:ext>
          </c:extLst>
        </c:ser>
        <c:ser>
          <c:idx val="1"/>
          <c:order val="1"/>
          <c:tx>
            <c:strRef>
              <c:f>Hoja1!$H$2</c:f>
              <c:strCache>
                <c:ptCount val="1"/>
                <c:pt idx="0">
                  <c:v>Recuperaciones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Hoja1!$H$3:$H$367</c:f>
              <c:numCache>
                <c:formatCode>#,##0</c:formatCode>
                <c:ptCount val="365"/>
                <c:pt idx="1">
                  <c:v>399.35010000000005</c:v>
                </c:pt>
                <c:pt idx="2">
                  <c:v>411.74770529351537</c:v>
                </c:pt>
                <c:pt idx="3">
                  <c:v>424.52961577497268</c:v>
                </c:pt>
                <c:pt idx="4">
                  <c:v>437.70770820443505</c:v>
                </c:pt>
                <c:pt idx="5">
                  <c:v>451.29422411190114</c:v>
                </c:pt>
                <c:pt idx="6">
                  <c:v>465.30178085672912</c:v>
                </c:pt>
                <c:pt idx="7">
                  <c:v>479.74338301326105</c:v>
                </c:pt>
                <c:pt idx="8">
                  <c:v>494.63243409168825</c:v>
                </c:pt>
                <c:pt idx="9">
                  <c:v>509.98274860340928</c:v>
                </c:pt>
                <c:pt idx="10">
                  <c:v>525.80856448034649</c:v>
                </c:pt>
                <c:pt idx="11">
                  <c:v>542.12455585790519</c:v>
                </c:pt>
                <c:pt idx="12">
                  <c:v>558.94584623148023</c:v>
                </c:pt>
                <c:pt idx="13">
                  <c:v>576.28802199662812</c:v>
                </c:pt>
                <c:pt idx="14">
                  <c:v>594.1671463832572</c:v>
                </c:pt>
                <c:pt idx="15">
                  <c:v>612.5997737944017</c:v>
                </c:pt>
                <c:pt idx="16">
                  <c:v>631.60296456037247</c:v>
                </c:pt>
                <c:pt idx="17">
                  <c:v>651.1943001193074</c:v>
                </c:pt>
                <c:pt idx="18">
                  <c:v>671.39189863536194</c:v>
                </c:pt>
                <c:pt idx="19">
                  <c:v>692.21443106601237</c:v>
                </c:pt>
                <c:pt idx="20">
                  <c:v>713.68113769016327</c:v>
                </c:pt>
                <c:pt idx="21">
                  <c:v>735.81184510897924</c:v>
                </c:pt>
                <c:pt idx="22">
                  <c:v>758.6269837315773</c:v>
                </c:pt>
                <c:pt idx="23">
                  <c:v>782.14760575794207</c:v>
                </c:pt>
                <c:pt idx="24">
                  <c:v>806.39540367163931</c:v>
                </c:pt>
                <c:pt idx="25">
                  <c:v>831.39272925511284</c:v>
                </c:pt>
                <c:pt idx="26">
                  <c:v>857.16261314057192</c:v>
                </c:pt>
                <c:pt idx="27">
                  <c:v>883.72878490966389</c:v>
                </c:pt>
                <c:pt idx="28">
                  <c:v>911.11569375534066</c:v>
                </c:pt>
                <c:pt idx="29">
                  <c:v>939.34852971950943</c:v>
                </c:pt>
                <c:pt idx="30">
                  <c:v>968.45324552024761</c:v>
                </c:pt>
                <c:pt idx="31">
                  <c:v>998.45657898253626</c:v>
                </c:pt>
                <c:pt idx="32">
                  <c:v>1029.3860760866326</c:v>
                </c:pt>
                <c:pt idx="33">
                  <c:v>1061.2701146483573</c:v>
                </c:pt>
                <c:pt idx="34">
                  <c:v>1094.1379286457163</c:v>
                </c:pt>
                <c:pt idx="35">
                  <c:v>1128.0196332064027</c:v>
                </c:pt>
                <c:pt idx="36">
                  <c:v>1162.9462502708457</c:v>
                </c:pt>
                <c:pt idx="37">
                  <c:v>1198.9497349455619</c:v>
                </c:pt>
                <c:pt idx="38">
                  <c:v>1236.0630025616533</c:v>
                </c:pt>
                <c:pt idx="39">
                  <c:v>1274.3199564533456</c:v>
                </c:pt>
                <c:pt idx="40">
                  <c:v>1313.7555164715109</c:v>
                </c:pt>
                <c:pt idx="41">
                  <c:v>1354.4056482471146</c:v>
                </c:pt>
                <c:pt idx="42">
                  <c:v>1396.3073932195325</c:v>
                </c:pt>
                <c:pt idx="43">
                  <c:v>1439.4988994446244</c:v>
                </c:pt>
                <c:pt idx="44">
                  <c:v>1484.0194531973939</c:v>
                </c:pt>
                <c:pt idx="45">
                  <c:v>1529.9095113839453</c:v>
                </c:pt>
                <c:pt idx="46">
                  <c:v>1577.2107347773094</c:v>
                </c:pt>
                <c:pt idx="47">
                  <c:v>1625.9660220915346</c:v>
                </c:pt>
                <c:pt idx="48">
                  <c:v>1676.219544908201</c:v>
                </c:pt>
                <c:pt idx="49">
                  <c:v>1728.0167834692552</c:v>
                </c:pt>
                <c:pt idx="50">
                  <c:v>1781.4045633497396</c:v>
                </c:pt>
                <c:pt idx="51">
                  <c:v>1836.4310930236115</c:v>
                </c:pt>
                <c:pt idx="52">
                  <c:v>1893.1460023354205</c:v>
                </c:pt>
                <c:pt idx="53">
                  <c:v>1951.6003818901172</c:v>
                </c:pt>
                <c:pt idx="54">
                  <c:v>2011.8468233727053</c:v>
                </c:pt>
                <c:pt idx="55">
                  <c:v>2073.9394608088205</c:v>
                </c:pt>
                <c:pt idx="56">
                  <c:v>2137.9340127766081</c:v>
                </c:pt>
                <c:pt idx="57">
                  <c:v>2203.8878255794903</c:v>
                </c:pt>
                <c:pt idx="58">
                  <c:v>2271.8599173885291</c:v>
                </c:pt>
                <c:pt idx="59">
                  <c:v>2341.9110233621282</c:v>
                </c:pt>
                <c:pt idx="60">
                  <c:v>2414.103641749748</c:v>
                </c:pt>
                <c:pt idx="61">
                  <c:v>2488.5020809851276</c:v>
                </c:pt>
                <c:pt idx="62">
                  <c:v>2565.1725077732376</c:v>
                </c:pt>
                <c:pt idx="63">
                  <c:v>2644.1829961737453</c:v>
                </c:pt>
                <c:pt idx="64">
                  <c:v>2725.6035776822864</c:v>
                </c:pt>
                <c:pt idx="65">
                  <c:v>2809.5062923091145</c:v>
                </c:pt>
                <c:pt idx="66">
                  <c:v>2895.9652406529231</c:v>
                </c:pt>
                <c:pt idx="67">
                  <c:v>2985.0566369656344</c:v>
                </c:pt>
                <c:pt idx="68">
                  <c:v>3076.8588632018404</c:v>
                </c:pt>
                <c:pt idx="69">
                  <c:v>3171.4525240442445</c:v>
                </c:pt>
                <c:pt idx="70">
                  <c:v>3268.9205028939914</c:v>
                </c:pt>
                <c:pt idx="71">
                  <c:v>3369.348018812067</c:v>
                </c:pt>
                <c:pt idx="72">
                  <c:v>3472.8226843950674</c:v>
                </c:pt>
                <c:pt idx="73">
                  <c:v>3579.434564565518</c:v>
                </c:pt>
                <c:pt idx="74">
                  <c:v>3689.2762362536037</c:v>
                </c:pt>
                <c:pt idx="75">
                  <c:v>3802.4428489435736</c:v>
                </c:pt>
                <c:pt idx="76">
                  <c:v>3919.0321860542463</c:v>
                </c:pt>
                <c:pt idx="77">
                  <c:v>4039.1447271189504</c:v>
                </c:pt>
                <c:pt idx="78">
                  <c:v>4162.8837107258278</c:v>
                </c:pt>
                <c:pt idx="79">
                  <c:v>4290.3551981747396</c:v>
                </c:pt>
                <c:pt idx="80">
                  <c:v>4421.6681378020248</c:v>
                </c:pt>
                <c:pt idx="81">
                  <c:v>4556.9344299189906</c:v>
                </c:pt>
                <c:pt idx="82">
                  <c:v>4696.2689923043845</c:v>
                </c:pt>
                <c:pt idx="83">
                  <c:v>4839.7898261849823</c:v>
                </c:pt>
                <c:pt idx="84">
                  <c:v>4987.6180826320642</c:v>
                </c:pt>
                <c:pt idx="85">
                  <c:v>5139.8781292946824</c:v>
                </c:pt>
                <c:pt idx="86">
                  <c:v>5296.6976173833636</c:v>
                </c:pt>
                <c:pt idx="87">
                  <c:v>5458.2075488102737</c:v>
                </c:pt>
                <c:pt idx="88">
                  <c:v>5624.5423433836386</c:v>
                </c:pt>
                <c:pt idx="89">
                  <c:v>5795.839905945676</c:v>
                </c:pt>
                <c:pt idx="90">
                  <c:v>5972.2416933341528</c:v>
                </c:pt>
                <c:pt idx="91">
                  <c:v>6153.8927810380437</c:v>
                </c:pt>
                <c:pt idx="92">
                  <c:v>6340.9419294076306</c:v>
                </c:pt>
                <c:pt idx="93">
                  <c:v>6533.5416492686591</c:v>
                </c:pt>
                <c:pt idx="94">
                  <c:v>6731.8482667788712</c:v>
                </c:pt>
                <c:pt idx="95">
                  <c:v>6936.0219873533451</c:v>
                </c:pt>
                <c:pt idx="96">
                  <c:v>7146.2269584725973</c:v>
                </c:pt>
                <c:pt idx="97">
                  <c:v>7362.6313311742406</c:v>
                </c:pt>
                <c:pt idx="98">
                  <c:v>7585.4073200152061</c:v>
                </c:pt>
                <c:pt idx="99">
                  <c:v>7814.7312612771348</c:v>
                </c:pt>
                <c:pt idx="100">
                  <c:v>8050.7836691723087</c:v>
                </c:pt>
                <c:pt idx="101">
                  <c:v>8293.74928979176</c:v>
                </c:pt>
                <c:pt idx="102">
                  <c:v>8543.8171525205435</c:v>
                </c:pt>
                <c:pt idx="103">
                  <c:v>8801.1806186279282</c:v>
                </c:pt>
                <c:pt idx="104">
                  <c:v>9066.0374267222378</c:v>
                </c:pt>
                <c:pt idx="105">
                  <c:v>9338.5897347412429</c:v>
                </c:pt>
                <c:pt idx="106">
                  <c:v>9619.0441581295781</c:v>
                </c:pt>
                <c:pt idx="107">
                  <c:v>9907.6118038342665</c:v>
                </c:pt>
                <c:pt idx="108">
                  <c:v>10204.508299728483</c:v>
                </c:pt>
                <c:pt idx="109">
                  <c:v>10509.953819051896</c:v>
                </c:pt>
                <c:pt idx="110">
                  <c:v>10824.17309943329</c:v>
                </c:pt>
                <c:pt idx="111">
                  <c:v>11147.395456038106</c:v>
                </c:pt>
                <c:pt idx="112">
                  <c:v>11479.854788359373</c:v>
                </c:pt>
                <c:pt idx="113">
                  <c:v>11821.789580145951</c:v>
                </c:pt>
                <c:pt idx="114">
                  <c:v>12173.442891936704</c:v>
                </c:pt>
                <c:pt idx="115">
                  <c:v>12535.062345643217</c:v>
                </c:pt>
                <c:pt idx="116">
                  <c:v>12906.900100597215</c:v>
                </c:pt>
                <c:pt idx="117">
                  <c:v>13289.212820451818</c:v>
                </c:pt>
                <c:pt idx="118">
                  <c:v>13682.261630298224</c:v>
                </c:pt>
                <c:pt idx="119">
                  <c:v>14086.312063331643</c:v>
                </c:pt>
                <c:pt idx="120">
                  <c:v>14501.633996371986</c:v>
                </c:pt>
                <c:pt idx="121">
                  <c:v>14928.501573516591</c:v>
                </c:pt>
                <c:pt idx="122">
                  <c:v>15367.193117173649</c:v>
                </c:pt>
                <c:pt idx="123">
                  <c:v>15817.991025696612</c:v>
                </c:pt>
                <c:pt idx="124">
                  <c:v>16281.181656811528</c:v>
                </c:pt>
                <c:pt idx="125">
                  <c:v>16757.055196001242</c:v>
                </c:pt>
                <c:pt idx="126">
                  <c:v>17245.905508982902</c:v>
                </c:pt>
                <c:pt idx="127">
                  <c:v>17748.029977388254</c:v>
                </c:pt>
                <c:pt idx="128">
                  <c:v>18263.729316730325</c:v>
                </c:pt>
                <c:pt idx="129">
                  <c:v>18793.307375715023</c:v>
                </c:pt>
                <c:pt idx="130">
                  <c:v>19337.070915932611</c:v>
                </c:pt>
                <c:pt idx="131">
                  <c:v>19895.329370942018</c:v>
                </c:pt>
                <c:pt idx="132">
                  <c:v>20468.39458374069</c:v>
                </c:pt>
                <c:pt idx="133">
                  <c:v>21056.580521594798</c:v>
                </c:pt>
                <c:pt idx="134">
                  <c:v>21660.20296718898</c:v>
                </c:pt>
                <c:pt idx="135">
                  <c:v>22279.579185042272</c:v>
                </c:pt>
                <c:pt idx="136">
                  <c:v>22915.027562127503</c:v>
                </c:pt>
                <c:pt idx="137">
                  <c:v>23566.867221625496</c:v>
                </c:pt>
                <c:pt idx="138">
                  <c:v>24235.417608743923</c:v>
                </c:pt>
                <c:pt idx="139">
                  <c:v>24920.998047533383</c:v>
                </c:pt>
                <c:pt idx="140">
                  <c:v>25623.927267641124</c:v>
                </c:pt>
                <c:pt idx="141">
                  <c:v>26344.522899956199</c:v>
                </c:pt>
                <c:pt idx="142">
                  <c:v>27083.10094011913</c:v>
                </c:pt>
                <c:pt idx="143">
                  <c:v>27839.975178895285</c:v>
                </c:pt>
                <c:pt idx="144">
                  <c:v>28615.456598443958</c:v>
                </c:pt>
                <c:pt idx="145">
                  <c:v>29409.852733556338</c:v>
                </c:pt>
                <c:pt idx="146">
                  <c:v>30223.466996984462</c:v>
                </c:pt>
                <c:pt idx="147">
                  <c:v>31056.597968041457</c:v>
                </c:pt>
                <c:pt idx="148">
                  <c:v>31909.538643721149</c:v>
                </c:pt>
                <c:pt idx="149">
                  <c:v>32782.57565166297</c:v>
                </c:pt>
                <c:pt idx="150">
                  <c:v>33675.988424376977</c:v>
                </c:pt>
                <c:pt idx="151">
                  <c:v>34590.048334243977</c:v>
                </c:pt>
                <c:pt idx="152">
                  <c:v>35525.017788918223</c:v>
                </c:pt>
                <c:pt idx="153">
                  <c:v>36481.149286885229</c:v>
                </c:pt>
                <c:pt idx="154">
                  <c:v>37458.684433065609</c:v>
                </c:pt>
                <c:pt idx="155">
                  <c:v>38457.852914508192</c:v>
                </c:pt>
                <c:pt idx="156">
                  <c:v>39478.871436381945</c:v>
                </c:pt>
                <c:pt idx="157">
                  <c:v>40521.94261865822</c:v>
                </c:pt>
                <c:pt idx="158">
                  <c:v>41587.253854070666</c:v>
                </c:pt>
                <c:pt idx="159">
                  <c:v>42674.97612815279</c:v>
                </c:pt>
                <c:pt idx="160">
                  <c:v>43785.262802380945</c:v>
                </c:pt>
                <c:pt idx="161">
                  <c:v>44918.248361693812</c:v>
                </c:pt>
                <c:pt idx="162">
                  <c:v>46074.047127919715</c:v>
                </c:pt>
                <c:pt idx="163">
                  <c:v>47252.751940918039</c:v>
                </c:pt>
                <c:pt idx="164">
                  <c:v>48454.432809532256</c:v>
                </c:pt>
                <c:pt idx="165">
                  <c:v>49679.135534758076</c:v>
                </c:pt>
                <c:pt idx="166">
                  <c:v>50926.880307851279</c:v>
                </c:pt>
                <c:pt idx="167">
                  <c:v>52197.660286433944</c:v>
                </c:pt>
                <c:pt idx="168">
                  <c:v>53491.440152005482</c:v>
                </c:pt>
                <c:pt idx="169">
                  <c:v>54808.154652624216</c:v>
                </c:pt>
                <c:pt idx="170">
                  <c:v>56147.707134894314</c:v>
                </c:pt>
                <c:pt idx="171">
                  <c:v>57509.968069771428</c:v>
                </c:pt>
                <c:pt idx="172">
                  <c:v>58894.773577085092</c:v>
                </c:pt>
                <c:pt idx="173">
                  <c:v>60301.923954065613</c:v>
                </c:pt>
                <c:pt idx="174">
                  <c:v>61731.182213554974</c:v>
                </c:pt>
                <c:pt idx="175">
                  <c:v>63182.272637972485</c:v>
                </c:pt>
                <c:pt idx="176">
                  <c:v>64654.879355493817</c:v>
                </c:pt>
                <c:pt idx="177">
                  <c:v>66148.644945283377</c:v>
                </c:pt>
                <c:pt idx="178">
                  <c:v>67663.169078990584</c:v>
                </c:pt>
                <c:pt idx="179">
                  <c:v>69198.007206077877</c:v>
                </c:pt>
                <c:pt idx="180">
                  <c:v>70752.669290887148</c:v>
                </c:pt>
                <c:pt idx="181">
                  <c:v>72326.618609667916</c:v>
                </c:pt>
                <c:pt idx="182">
                  <c:v>73919.270616080525</c:v>
                </c:pt>
                <c:pt idx="183">
                  <c:v>75529.991883946306</c:v>
                </c:pt>
                <c:pt idx="184">
                  <c:v>77158.099136238947</c:v>
                </c:pt>
                <c:pt idx="185">
                  <c:v>78802.858369492766</c:v>
                </c:pt>
                <c:pt idx="186">
                  <c:v>80463.484082938608</c:v>
                </c:pt>
                <c:pt idx="187">
                  <c:v>82139.138621762948</c:v>
                </c:pt>
                <c:pt idx="188">
                  <c:v>83828.931643913718</c:v>
                </c:pt>
                <c:pt idx="189">
                  <c:v>85531.919719844256</c:v>
                </c:pt>
                <c:pt idx="190">
                  <c:v>87247.106074489217</c:v>
                </c:pt>
                <c:pt idx="191">
                  <c:v>88973.440480598874</c:v>
                </c:pt>
                <c:pt idx="192">
                  <c:v>90709.819312317166</c:v>
                </c:pt>
                <c:pt idx="193">
                  <c:v>92455.085767570316</c:v>
                </c:pt>
                <c:pt idx="194">
                  <c:v>94208.03026743354</c:v>
                </c:pt>
                <c:pt idx="195">
                  <c:v>95967.391040161674</c:v>
                </c:pt>
                <c:pt idx="196">
                  <c:v>97731.854897001089</c:v>
                </c:pt>
                <c:pt idx="197">
                  <c:v>99500.058206248243</c:v>
                </c:pt>
                <c:pt idx="198">
                  <c:v>101270.58807127786</c:v>
                </c:pt>
                <c:pt idx="199">
                  <c:v>103041.98371743885</c:v>
                </c:pt>
                <c:pt idx="200">
                  <c:v>104812.73809180318</c:v>
                </c:pt>
                <c:pt idx="201">
                  <c:v>106581.29967876067</c:v>
                </c:pt>
                <c:pt idx="202">
                  <c:v>108346.07453337804</c:v>
                </c:pt>
                <c:pt idx="203">
                  <c:v>110105.42853329521</c:v>
                </c:pt>
                <c:pt idx="204">
                  <c:v>111857.6898487149</c:v>
                </c:pt>
                <c:pt idx="205">
                  <c:v>113601.15162876427</c:v>
                </c:pt>
                <c:pt idx="206">
                  <c:v>115334.07490117589</c:v>
                </c:pt>
                <c:pt idx="207">
                  <c:v>117054.69168085742</c:v>
                </c:pt>
                <c:pt idx="208">
                  <c:v>118761.20828150898</c:v>
                </c:pt>
                <c:pt idx="209">
                  <c:v>120451.80882300952</c:v>
                </c:pt>
                <c:pt idx="210">
                  <c:v>122124.6589258461</c:v>
                </c:pt>
                <c:pt idx="211">
                  <c:v>123777.90958241136</c:v>
                </c:pt>
                <c:pt idx="212">
                  <c:v>125409.70119355977</c:v>
                </c:pt>
                <c:pt idx="213">
                  <c:v>127018.16775740645</c:v>
                </c:pt>
                <c:pt idx="214">
                  <c:v>128601.44119598596</c:v>
                </c:pt>
                <c:pt idx="215">
                  <c:v>130157.65580407904</c:v>
                </c:pt>
                <c:pt idx="216">
                  <c:v>131684.95280327575</c:v>
                </c:pt>
                <c:pt idx="217">
                  <c:v>133181.48498318737</c:v>
                </c:pt>
                <c:pt idx="218">
                  <c:v>134645.42141066393</c:v>
                </c:pt>
                <c:pt idx="219">
                  <c:v>136074.95218692769</c:v>
                </c:pt>
                <c:pt idx="220">
                  <c:v>137468.2932317119</c:v>
                </c:pt>
                <c:pt idx="221">
                  <c:v>138823.69107280907</c:v>
                </c:pt>
                <c:pt idx="222">
                  <c:v>140139.42761889155</c:v>
                </c:pt>
                <c:pt idx="223">
                  <c:v>141413.82489308424</c:v>
                </c:pt>
                <c:pt idx="224">
                  <c:v>142645.24970454504</c:v>
                </c:pt>
                <c:pt idx="225">
                  <c:v>143832.11823525568</c:v>
                </c:pt>
                <c:pt idx="226">
                  <c:v>144972.90051934315</c:v>
                </c:pt>
                <c:pt idx="227">
                  <c:v>146066.12479254542</c:v>
                </c:pt>
                <c:pt idx="228">
                  <c:v>147110.38168990327</c:v>
                </c:pt>
                <c:pt idx="229">
                  <c:v>148104.32827040055</c:v>
                </c:pt>
                <c:pt idx="230">
                  <c:v>149046.69184808826</c:v>
                </c:pt>
                <c:pt idx="231">
                  <c:v>149936.27361020059</c:v>
                </c:pt>
                <c:pt idx="232">
                  <c:v>150771.95200390538</c:v>
                </c:pt>
                <c:pt idx="233">
                  <c:v>151552.68587460884</c:v>
                </c:pt>
                <c:pt idx="234">
                  <c:v>152277.51734014988</c:v>
                </c:pt>
                <c:pt idx="235">
                  <c:v>152945.57438675917</c:v>
                </c:pt>
                <c:pt idx="236">
                  <c:v>153556.07317430442</c:v>
                </c:pt>
                <c:pt idx="237">
                  <c:v>154108.32004008669</c:v>
                </c:pt>
                <c:pt idx="238">
                  <c:v>154601.71319227133</c:v>
                </c:pt>
                <c:pt idx="239">
                  <c:v>155035.74408591905</c:v>
                </c:pt>
                <c:pt idx="240">
                  <c:v>155409.99847650313</c:v>
                </c:pt>
                <c:pt idx="241">
                  <c:v>155724.15714775003</c:v>
                </c:pt>
                <c:pt idx="242">
                  <c:v>155977.99631259186</c:v>
                </c:pt>
                <c:pt idx="243">
                  <c:v>156171.38768796521</c:v>
                </c:pt>
                <c:pt idx="244">
                  <c:v>156304.29824610311</c:v>
                </c:pt>
                <c:pt idx="245">
                  <c:v>156376.78964683614</c:v>
                </c:pt>
                <c:pt idx="246">
                  <c:v>156389.01735722466</c:v>
                </c:pt>
                <c:pt idx="247">
                  <c:v>156341.22946657316</c:v>
                </c:pt>
                <c:pt idx="248">
                  <c:v>156233.7652065148</c:v>
                </c:pt>
                <c:pt idx="249">
                  <c:v>156067.05318738829</c:v>
                </c:pt>
                <c:pt idx="250">
                  <c:v>155841.60936354846</c:v>
                </c:pt>
                <c:pt idx="251">
                  <c:v>155558.03474154344</c:v>
                </c:pt>
                <c:pt idx="252">
                  <c:v>155217.01284625573</c:v>
                </c:pt>
                <c:pt idx="253">
                  <c:v>154819.30696112299</c:v>
                </c:pt>
                <c:pt idx="254">
                  <c:v>154365.75715943516</c:v>
                </c:pt>
                <c:pt idx="255">
                  <c:v>153857.27714443413</c:v>
                </c:pt>
                <c:pt idx="256">
                  <c:v>153294.85091652707</c:v>
                </c:pt>
                <c:pt idx="257">
                  <c:v>152679.52928635894</c:v>
                </c:pt>
                <c:pt idx="258">
                  <c:v>152012.42625278098</c:v>
                </c:pt>
                <c:pt idx="259">
                  <c:v>151294.71526489742</c:v>
                </c:pt>
                <c:pt idx="260">
                  <c:v>150527.62538738301</c:v>
                </c:pt>
                <c:pt idx="261">
                  <c:v>149712.43738814024</c:v>
                </c:pt>
                <c:pt idx="262">
                  <c:v>148850.47976711608</c:v>
                </c:pt>
                <c:pt idx="263">
                  <c:v>147943.12474473167</c:v>
                </c:pt>
                <c:pt idx="264">
                  <c:v>146991.78422790309</c:v>
                </c:pt>
                <c:pt idx="265">
                  <c:v>145997.90577105427</c:v>
                </c:pt>
                <c:pt idx="266">
                  <c:v>144962.96854885906</c:v>
                </c:pt>
                <c:pt idx="267">
                  <c:v>143888.47935670108</c:v>
                </c:pt>
                <c:pt idx="268">
                  <c:v>142775.96865402456</c:v>
                </c:pt>
                <c:pt idx="269">
                  <c:v>141626.98666487297</c:v>
                </c:pt>
                <c:pt idx="270">
                  <c:v>140443.09954898676</c:v>
                </c:pt>
                <c:pt idx="271">
                  <c:v>139225.8856558658</c:v>
                </c:pt>
                <c:pt idx="272">
                  <c:v>137976.93187320806</c:v>
                </c:pt>
                <c:pt idx="273">
                  <c:v>136697.83008012173</c:v>
                </c:pt>
                <c:pt idx="274">
                  <c:v>135390.17371448182</c:v>
                </c:pt>
                <c:pt idx="275">
                  <c:v>134055.55446277437</c:v>
                </c:pt>
                <c:pt idx="276">
                  <c:v>132695.55907975003</c:v>
                </c:pt>
                <c:pt idx="277">
                  <c:v>131311.76634419864</c:v>
                </c:pt>
                <c:pt idx="278">
                  <c:v>129905.74415616647</c:v>
                </c:pt>
                <c:pt idx="279">
                  <c:v>128479.04677997623</c:v>
                </c:pt>
                <c:pt idx="280">
                  <c:v>127033.21223647476</c:v>
                </c:pt>
                <c:pt idx="281">
                  <c:v>125569.75984703981</c:v>
                </c:pt>
                <c:pt idx="282">
                  <c:v>124090.18793101891</c:v>
                </c:pt>
                <c:pt idx="283">
                  <c:v>122595.97165746264</c:v>
                </c:pt>
                <c:pt idx="284">
                  <c:v>121088.56105124639</c:v>
                </c:pt>
                <c:pt idx="285">
                  <c:v>119569.37915295905</c:v>
                </c:pt>
                <c:pt idx="286">
                  <c:v>118039.82033126715</c:v>
                </c:pt>
                <c:pt idx="287">
                  <c:v>116501.24874584824</c:v>
                </c:pt>
                <c:pt idx="288">
                  <c:v>114954.99695842103</c:v>
                </c:pt>
                <c:pt idx="289">
                  <c:v>113402.36468888706</c:v>
                </c:pt>
                <c:pt idx="290">
                  <c:v>111844.61771313657</c:v>
                </c:pt>
                <c:pt idx="291">
                  <c:v>110282.98689865982</c:v>
                </c:pt>
                <c:pt idx="292">
                  <c:v>108718.66737374298</c:v>
                </c:pt>
                <c:pt idx="293">
                  <c:v>107152.81782571397</c:v>
                </c:pt>
                <c:pt idx="294">
                  <c:v>105586.55992343547</c:v>
                </c:pt>
                <c:pt idx="295">
                  <c:v>104020.97785902028</c:v>
                </c:pt>
                <c:pt idx="296">
                  <c:v>102457.11800356196</c:v>
                </c:pt>
                <c:pt idx="297">
                  <c:v>100895.98867153471</c:v>
                </c:pt>
                <c:pt idx="298">
                  <c:v>99338.559988412584</c:v>
                </c:pt>
                <c:pt idx="299">
                  <c:v>97785.763855991652</c:v>
                </c:pt>
                <c:pt idx="300">
                  <c:v>96238.494009863949</c:v>
                </c:pt>
                <c:pt idx="301">
                  <c:v>94697.606163488686</c:v>
                </c:pt>
                <c:pt idx="302">
                  <c:v>93163.918233330507</c:v>
                </c:pt>
                <c:pt idx="303">
                  <c:v>91638.210639583762</c:v>
                </c:pt>
                <c:pt idx="304">
                  <c:v>90121.22667707561</c:v>
                </c:pt>
                <c:pt idx="305">
                  <c:v>88613.672951033892</c:v>
                </c:pt>
                <c:pt idx="306">
                  <c:v>87116.219872517788</c:v>
                </c:pt>
                <c:pt idx="307">
                  <c:v>85629.502208437931</c:v>
                </c:pt>
                <c:pt idx="308">
                  <c:v>84154.119681235359</c:v>
                </c:pt>
                <c:pt idx="309">
                  <c:v>82690.637613442348</c:v>
                </c:pt>
                <c:pt idx="310">
                  <c:v>81239.58761251434</c:v>
                </c:pt>
                <c:pt idx="311">
                  <c:v>79801.468291493919</c:v>
                </c:pt>
                <c:pt idx="312">
                  <c:v>78376.746021248779</c:v>
                </c:pt>
                <c:pt idx="313">
                  <c:v>76965.855710209857</c:v>
                </c:pt>
                <c:pt idx="314">
                  <c:v>75569.201607724928</c:v>
                </c:pt>
                <c:pt idx="315">
                  <c:v>74187.158127333489</c:v>
                </c:pt>
                <c:pt idx="316">
                  <c:v>72820.070686461273</c:v>
                </c:pt>
                <c:pt idx="317">
                  <c:v>71468.256559224203</c:v>
                </c:pt>
                <c:pt idx="318">
                  <c:v>70132.005739223256</c:v>
                </c:pt>
                <c:pt idx="319">
                  <c:v>68811.581809400042</c:v>
                </c:pt>
                <c:pt idx="320">
                  <c:v>67507.222816209935</c:v>
                </c:pt>
                <c:pt idx="321">
                  <c:v>66219.142145551668</c:v>
                </c:pt>
                <c:pt idx="322">
                  <c:v>64947.529398071914</c:v>
                </c:pt>
                <c:pt idx="323">
                  <c:v>63692.551261636771</c:v>
                </c:pt>
                <c:pt idx="324">
                  <c:v>62454.352378931748</c:v>
                </c:pt>
                <c:pt idx="325">
                  <c:v>61233.056208315065</c:v>
                </c:pt>
                <c:pt idx="326">
                  <c:v>60028.765876207319</c:v>
                </c:pt>
                <c:pt idx="327">
                  <c:v>58841.565019452173</c:v>
                </c:pt>
                <c:pt idx="328">
                  <c:v>57671.518616228474</c:v>
                </c:pt>
                <c:pt idx="329">
                  <c:v>56518.673804233717</c:v>
                </c:pt>
                <c:pt idx="330">
                  <c:v>55383.06068499136</c:v>
                </c:pt>
                <c:pt idx="331">
                  <c:v>54264.693113261266</c:v>
                </c:pt>
                <c:pt idx="332">
                  <c:v>53163.56947065243</c:v>
                </c:pt>
                <c:pt idx="333">
                  <c:v>52079.673422650485</c:v>
                </c:pt>
                <c:pt idx="334">
                  <c:v>51012.974658380183</c:v>
                </c:pt>
                <c:pt idx="335">
                  <c:v>49963.429612523425</c:v>
                </c:pt>
                <c:pt idx="336">
                  <c:v>48930.982168908602</c:v>
                </c:pt>
                <c:pt idx="337">
                  <c:v>47915.564345375453</c:v>
                </c:pt>
                <c:pt idx="338">
                  <c:v>46917.096959602713</c:v>
                </c:pt>
                <c:pt idx="339">
                  <c:v>45935.490275663076</c:v>
                </c:pt>
                <c:pt idx="340">
                  <c:v>44970.644631141527</c:v>
                </c:pt>
                <c:pt idx="341">
                  <c:v>44022.451044719557</c:v>
                </c:pt>
                <c:pt idx="342">
                  <c:v>43090.791804189088</c:v>
                </c:pt>
                <c:pt idx="343">
                  <c:v>42175.541034916227</c:v>
                </c:pt>
                <c:pt idx="344">
                  <c:v>41276.565248826802</c:v>
                </c:pt>
                <c:pt idx="345">
                  <c:v>40393.723874032614</c:v>
                </c:pt>
                <c:pt idx="346">
                  <c:v>39526.869765260315</c:v>
                </c:pt>
                <c:pt idx="347">
                  <c:v>38675.849695283956</c:v>
                </c:pt>
                <c:pt idx="348">
                  <c:v>37840.504827596807</c:v>
                </c:pt>
                <c:pt idx="349">
                  <c:v>37020.671170589922</c:v>
                </c:pt>
                <c:pt idx="350">
                  <c:v>36216.180013532554</c:v>
                </c:pt>
                <c:pt idx="351">
                  <c:v>35426.85834467438</c:v>
                </c:pt>
                <c:pt idx="352">
                  <c:v>34652.529251811262</c:v>
                </c:pt>
                <c:pt idx="353">
                  <c:v>33893.012305675009</c:v>
                </c:pt>
                <c:pt idx="354">
                  <c:v>33148.123926523826</c:v>
                </c:pt>
                <c:pt idx="355">
                  <c:v>32417.677734324086</c:v>
                </c:pt>
                <c:pt idx="356">
                  <c:v>31701.484882925055</c:v>
                </c:pt>
                <c:pt idx="357">
                  <c:v>30999.354378637825</c:v>
                </c:pt>
                <c:pt idx="358">
                  <c:v>30311.09338363693</c:v>
                </c:pt>
                <c:pt idx="359">
                  <c:v>29636.507504608453</c:v>
                </c:pt>
                <c:pt idx="360">
                  <c:v>28975.401067072315</c:v>
                </c:pt>
                <c:pt idx="361">
                  <c:v>28327.577375808665</c:v>
                </c:pt>
                <c:pt idx="362">
                  <c:v>27692.838961818979</c:v>
                </c:pt>
                <c:pt idx="363">
                  <c:v>27070.987816252156</c:v>
                </c:pt>
                <c:pt idx="364">
                  <c:v>26461.825611724002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37-4100-AFEB-14334238400B}"/>
            </c:ext>
          </c:extLst>
        </c:ser>
        <c:ser>
          <c:idx val="2"/>
          <c:order val="2"/>
          <c:tx>
            <c:strRef>
              <c:f>Hoja1!$I$2</c:f>
              <c:strCache>
                <c:ptCount val="1"/>
                <c:pt idx="0">
                  <c:v>Fallecimientos por día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Hoja1!$I$3:$I$367</c:f>
              <c:numCache>
                <c:formatCode>#,##0</c:formatCode>
                <c:ptCount val="365"/>
                <c:pt idx="1">
                  <c:v>18.292757142857141</c:v>
                </c:pt>
                <c:pt idx="2">
                  <c:v>18.860645776883466</c:v>
                </c:pt>
                <c:pt idx="3">
                  <c:v>19.446138016046643</c:v>
                </c:pt>
                <c:pt idx="4">
                  <c:v>20.049777890979136</c:v>
                </c:pt>
                <c:pt idx="5">
                  <c:v>20.6721261410806</c:v>
                </c:pt>
                <c:pt idx="6">
                  <c:v>21.313760721109322</c:v>
                </c:pt>
                <c:pt idx="7">
                  <c:v>21.975277322715783</c:v>
                </c:pt>
                <c:pt idx="8">
                  <c:v>22.657289911332299</c:v>
                </c:pt>
                <c:pt idx="9">
                  <c:v>23.360431278842633</c:v>
                </c:pt>
                <c:pt idx="10">
                  <c:v>24.085353612465145</c:v>
                </c:pt>
                <c:pt idx="11">
                  <c:v>24.832729080293085</c:v>
                </c:pt>
                <c:pt idx="12">
                  <c:v>25.603250433945654</c:v>
                </c:pt>
                <c:pt idx="13">
                  <c:v>26.397631628793459</c:v>
                </c:pt>
                <c:pt idx="14">
                  <c:v>27.216608462232447</c:v>
                </c:pt>
                <c:pt idx="15">
                  <c:v>28.060939230490266</c:v>
                </c:pt>
                <c:pt idx="16">
                  <c:v>28.931405404459642</c:v>
                </c:pt>
                <c:pt idx="17">
                  <c:v>29.828812325063438</c:v>
                </c:pt>
                <c:pt idx="18">
                  <c:v>30.753989918666438</c:v>
                </c:pt>
                <c:pt idx="19">
                  <c:v>31.707793433059333</c:v>
                </c:pt>
                <c:pt idx="20">
                  <c:v>32.691104194550462</c:v>
                </c:pt>
                <c:pt idx="21">
                  <c:v>33.704830386711237</c:v>
                </c:pt>
                <c:pt idx="22">
                  <c:v>34.749907851331393</c:v>
                </c:pt>
                <c:pt idx="23">
                  <c:v>35.827300912150029</c:v>
                </c:pt>
                <c:pt idx="24">
                  <c:v>36.938003221938708</c:v>
                </c:pt>
                <c:pt idx="25">
                  <c:v>38.083038633522214</c:v>
                </c:pt>
                <c:pt idx="26">
                  <c:v>39.263462095332613</c:v>
                </c:pt>
                <c:pt idx="27">
                  <c:v>40.480360572101311</c:v>
                </c:pt>
                <c:pt idx="28">
                  <c:v>41.734853991302991</c:v>
                </c:pt>
                <c:pt idx="29">
                  <c:v>43.02809621597418</c:v>
                </c:pt>
                <c:pt idx="30">
                  <c:v>44.36127604453759</c:v>
                </c:pt>
                <c:pt idx="31">
                  <c:v>45.735618238271364</c:v>
                </c:pt>
                <c:pt idx="32">
                  <c:v>47.15238457707018</c:v>
                </c:pt>
                <c:pt idx="33">
                  <c:v>48.612874944151905</c:v>
                </c:pt>
                <c:pt idx="34">
                  <c:v>50.118428440370607</c:v>
                </c:pt>
                <c:pt idx="35">
                  <c:v>51.670424528801959</c:v>
                </c:pt>
                <c:pt idx="36">
                  <c:v>53.270284210272997</c:v>
                </c:pt>
                <c:pt idx="37">
                  <c:v>54.919471230512038</c:v>
                </c:pt>
                <c:pt idx="38">
                  <c:v>56.619493319598838</c:v>
                </c:pt>
                <c:pt idx="39">
                  <c:v>58.371903464397128</c:v>
                </c:pt>
                <c:pt idx="40">
                  <c:v>60.17830121465402</c:v>
                </c:pt>
                <c:pt idx="41">
                  <c:v>62.040334023450761</c:v>
                </c:pt>
                <c:pt idx="42">
                  <c:v>63.959698622689309</c:v>
                </c:pt>
                <c:pt idx="43">
                  <c:v>65.938142434296736</c:v>
                </c:pt>
                <c:pt idx="44">
                  <c:v>67.977465017826646</c:v>
                </c:pt>
                <c:pt idx="45">
                  <c:v>70.079519555131554</c:v>
                </c:pt>
                <c:pt idx="46">
                  <c:v>72.246214372773622</c:v>
                </c:pt>
                <c:pt idx="47">
                  <c:v>74.479514502833311</c:v>
                </c:pt>
                <c:pt idx="48">
                  <c:v>76.781443282764272</c:v>
                </c:pt>
                <c:pt idx="49">
                  <c:v>79.154083994931369</c:v>
                </c:pt>
                <c:pt idx="50">
                  <c:v>81.599581546453251</c:v>
                </c:pt>
                <c:pt idx="51">
                  <c:v>84.120144189954175</c:v>
                </c:pt>
                <c:pt idx="52">
                  <c:v>86.718045285809893</c:v>
                </c:pt>
                <c:pt idx="53">
                  <c:v>89.395625106449629</c:v>
                </c:pt>
                <c:pt idx="54">
                  <c:v>92.155292683250877</c:v>
                </c:pt>
                <c:pt idx="55">
                  <c:v>94.999527696534543</c:v>
                </c:pt>
                <c:pt idx="56">
                  <c:v>97.930882409135577</c:v>
                </c:pt>
                <c:pt idx="57">
                  <c:v>100.95198364398836</c:v>
                </c:pt>
                <c:pt idx="58">
                  <c:v>104.06553480612588</c:v>
                </c:pt>
                <c:pt idx="59">
                  <c:v>107.27431794944698</c:v>
                </c:pt>
                <c:pt idx="60">
                  <c:v>110.58119588855777</c:v>
                </c:pt>
                <c:pt idx="61">
                  <c:v>113.98911435593871</c:v>
                </c:pt>
                <c:pt idx="62">
                  <c:v>117.50110420463064</c:v>
                </c:pt>
                <c:pt idx="63">
                  <c:v>121.12028365656769</c:v>
                </c:pt>
                <c:pt idx="64">
                  <c:v>124.84986059661591</c:v>
                </c:pt>
                <c:pt idx="65">
                  <c:v>128.69313491229784</c:v>
                </c:pt>
                <c:pt idx="66">
                  <c:v>132.65350087910272</c:v>
                </c:pt>
                <c:pt idx="67">
                  <c:v>136.73444959118885</c:v>
                </c:pt>
                <c:pt idx="68">
                  <c:v>140.9395714371895</c:v>
                </c:pt>
                <c:pt idx="69">
                  <c:v>145.27255862072568</c:v>
                </c:pt>
                <c:pt idx="70">
                  <c:v>149.73720772511692</c:v>
                </c:pt>
                <c:pt idx="71">
                  <c:v>154.33742232165713</c:v>
                </c:pt>
                <c:pt idx="72">
                  <c:v>159.07721562069017</c:v>
                </c:pt>
                <c:pt idx="73">
                  <c:v>163.96071316457818</c:v>
                </c:pt>
                <c:pt idx="74">
                  <c:v>168.99215556150162</c:v>
                </c:pt>
                <c:pt idx="75">
                  <c:v>174.17590125886687</c:v>
                </c:pt>
                <c:pt idx="76">
                  <c:v>179.51642935492154</c:v>
                </c:pt>
                <c:pt idx="77">
                  <c:v>185.0183424469881</c:v>
                </c:pt>
                <c:pt idx="78">
                  <c:v>190.68636951452754</c:v>
                </c:pt>
                <c:pt idx="79">
                  <c:v>196.52536883502782</c:v>
                </c:pt>
                <c:pt idx="80">
                  <c:v>202.54033093048386</c:v>
                </c:pt>
                <c:pt idx="81">
                  <c:v>208.73638154199097</c:v>
                </c:pt>
                <c:pt idx="82">
                  <c:v>215.11878462971345</c:v>
                </c:pt>
                <c:pt idx="83">
                  <c:v>221.69294539521249</c:v>
                </c:pt>
                <c:pt idx="84">
                  <c:v>228.46441332282413</c:v>
                </c:pt>
                <c:pt idx="85">
                  <c:v>235.43888523646419</c:v>
                </c:pt>
                <c:pt idx="86">
                  <c:v>242.62220836790559</c:v>
                </c:pt>
                <c:pt idx="87">
                  <c:v>250.02038343222125</c:v>
                </c:pt>
                <c:pt idx="88">
                  <c:v>257.6395677057136</c:v>
                </c:pt>
                <c:pt idx="89">
                  <c:v>265.48607810125554</c:v>
                </c:pt>
                <c:pt idx="90">
                  <c:v>273.5663942355531</c:v>
                </c:pt>
                <c:pt idx="91">
                  <c:v>281.88716148239524</c:v>
                </c:pt>
                <c:pt idx="92">
                  <c:v>290.45519400549489</c:v>
                </c:pt>
                <c:pt idx="93">
                  <c:v>299.27747776403191</c:v>
                </c:pt>
                <c:pt idx="94">
                  <c:v>308.36117348349143</c:v>
                </c:pt>
                <c:pt idx="95">
                  <c:v>317.71361958384915</c:v>
                </c:pt>
                <c:pt idx="96">
                  <c:v>327.34233505657784</c:v>
                </c:pt>
                <c:pt idx="97">
                  <c:v>337.25502228135508</c:v>
                </c:pt>
                <c:pt idx="98">
                  <c:v>347.45956977271078</c:v>
                </c:pt>
                <c:pt idx="99">
                  <c:v>357.96405484620215</c:v>
                </c:pt>
                <c:pt idx="100">
                  <c:v>368.77674619300058</c:v>
                </c:pt>
                <c:pt idx="101">
                  <c:v>379.90610635105531</c:v>
                </c:pt>
                <c:pt idx="102">
                  <c:v>391.36079406023822</c:v>
                </c:pt>
                <c:pt idx="103">
                  <c:v>403.14966648808115</c:v>
                </c:pt>
                <c:pt idx="104">
                  <c:v>415.28178131189492</c:v>
                </c:pt>
                <c:pt idx="105">
                  <c:v>427.76639864219453</c:v>
                </c:pt>
                <c:pt idx="106">
                  <c:v>440.61298277146574</c:v>
                </c:pt>
                <c:pt idx="107">
                  <c:v>453.83120373137501</c:v>
                </c:pt>
                <c:pt idx="108">
                  <c:v>467.43093864056425</c:v>
                </c:pt>
                <c:pt idx="109">
                  <c:v>481.42227282417173</c:v>
                </c:pt>
                <c:pt idx="110">
                  <c:v>495.81550068518936</c:v>
                </c:pt>
                <c:pt idx="111">
                  <c:v>510.62112630670259</c:v>
                </c:pt>
                <c:pt idx="112">
                  <c:v>525.84986376295808</c:v>
                </c:pt>
                <c:pt idx="113">
                  <c:v>541.51263711607669</c:v>
                </c:pt>
                <c:pt idx="114">
                  <c:v>557.620580074072</c:v>
                </c:pt>
                <c:pt idx="115">
                  <c:v>574.18503528464009</c:v>
                </c:pt>
                <c:pt idx="116">
                  <c:v>591.21755323798163</c:v>
                </c:pt>
                <c:pt idx="117">
                  <c:v>608.72989075066891</c:v>
                </c:pt>
                <c:pt idx="118">
                  <c:v>626.73400900132003</c:v>
                </c:pt>
                <c:pt idx="119">
                  <c:v>645.24207108756104</c:v>
                </c:pt>
                <c:pt idx="120">
                  <c:v>664.26643907246694</c:v>
                </c:pt>
                <c:pt idx="121">
                  <c:v>683.81967048737351</c:v>
                </c:pt>
                <c:pt idx="122">
                  <c:v>703.91451425664684</c:v>
                </c:pt>
                <c:pt idx="123">
                  <c:v>724.56390600869236</c:v>
                </c:pt>
                <c:pt idx="124">
                  <c:v>745.78096273619008</c:v>
                </c:pt>
                <c:pt idx="125">
                  <c:v>767.57897676726043</c:v>
                </c:pt>
                <c:pt idx="126">
                  <c:v>789.9714090080015</c:v>
                </c:pt>
                <c:pt idx="127">
                  <c:v>812.97188141560912</c:v>
                </c:pt>
                <c:pt idx="128">
                  <c:v>836.59416866010065</c:v>
                </c:pt>
                <c:pt idx="129">
                  <c:v>860.8521889315183</c:v>
                </c:pt>
                <c:pt idx="130">
                  <c:v>885.7599938484085</c:v>
                </c:pt>
                <c:pt idx="131">
                  <c:v>911.33175742235949</c:v>
                </c:pt>
                <c:pt idx="132">
                  <c:v>937.58176403246409</c:v>
                </c:pt>
                <c:pt idx="133">
                  <c:v>964.52439536274028</c:v>
                </c:pt>
                <c:pt idx="134">
                  <c:v>992.17411625483908</c:v>
                </c:pt>
                <c:pt idx="135">
                  <c:v>1020.5454594277886</c:v>
                </c:pt>
                <c:pt idx="136">
                  <c:v>1049.6530090160893</c:v>
                </c:pt>
                <c:pt idx="137">
                  <c:v>1079.5113828772189</c:v>
                </c:pt>
                <c:pt idx="138">
                  <c:v>1110.1352136195187</c:v>
                </c:pt>
                <c:pt idx="139">
                  <c:v>1141.5391283015708</c:v>
                </c:pt>
                <c:pt idx="140">
                  <c:v>1173.7377267545296</c:v>
                </c:pt>
                <c:pt idx="141">
                  <c:v>1206.7455584794827</c:v>
                </c:pt>
                <c:pt idx="142">
                  <c:v>1240.5770980728068</c:v>
                </c:pt>
                <c:pt idx="143">
                  <c:v>1275.246719133668</c:v>
                </c:pt>
                <c:pt idx="144">
                  <c:v>1310.7686666093339</c:v>
                </c:pt>
                <c:pt idx="145">
                  <c:v>1347.1570275358372</c:v>
                </c:pt>
                <c:pt idx="146">
                  <c:v>1384.4257001337789</c:v>
                </c:pt>
                <c:pt idx="147">
                  <c:v>1422.5883612217274</c:v>
                </c:pt>
                <c:pt idx="148">
                  <c:v>1461.6584319127653</c:v>
                </c:pt>
                <c:pt idx="149">
                  <c:v>1501.6490415633109</c:v>
                </c:pt>
                <c:pt idx="150">
                  <c:v>1542.5729899474081</c:v>
                </c:pt>
                <c:pt idx="151">
                  <c:v>1584.442707634267</c:v>
                </c:pt>
                <c:pt idx="152">
                  <c:v>1627.2702145519954</c:v>
                </c:pt>
                <c:pt idx="153">
                  <c:v>1671.0670767261795</c:v>
                </c:pt>
                <c:pt idx="154">
                  <c:v>1715.8443611883224</c:v>
                </c:pt>
                <c:pt idx="155">
                  <c:v>1761.6125890561163</c:v>
                </c:pt>
                <c:pt idx="156">
                  <c:v>1808.3816867951568</c:v>
                </c:pt>
                <c:pt idx="157">
                  <c:v>1856.1609356800145</c:v>
                </c:pt>
                <c:pt idx="158">
                  <c:v>1904.9589194815885</c:v>
                </c:pt>
                <c:pt idx="159">
                  <c:v>1954.7834704173729</c:v>
                </c:pt>
                <c:pt idx="160">
                  <c:v>2005.6416134117185</c:v>
                </c:pt>
                <c:pt idx="161">
                  <c:v>2057.5395087243137</c:v>
                </c:pt>
                <c:pt idx="162">
                  <c:v>2110.4823930170292</c:v>
                </c:pt>
                <c:pt idx="163">
                  <c:v>2164.4745189418636</c:v>
                </c:pt>
                <c:pt idx="164">
                  <c:v>2219.5190933460703</c:v>
                </c:pt>
                <c:pt idx="165">
                  <c:v>2275.6182142045632</c:v>
                </c:pt>
                <c:pt idx="166">
                  <c:v>2332.7728064043986</c:v>
                </c:pt>
                <c:pt idx="167">
                  <c:v>2390.982556521446</c:v>
                </c:pt>
                <c:pt idx="168">
                  <c:v>2450.2458467452839</c:v>
                </c:pt>
                <c:pt idx="169">
                  <c:v>2510.5596881248071</c:v>
                </c:pt>
                <c:pt idx="170">
                  <c:v>2571.9196533239601</c:v>
                </c:pt>
                <c:pt idx="171">
                  <c:v>2634.3198090943192</c:v>
                </c:pt>
                <c:pt idx="172">
                  <c:v>2697.7526486889005</c:v>
                </c:pt>
                <c:pt idx="173">
                  <c:v>2762.2090244593951</c:v>
                </c:pt>
                <c:pt idx="174">
                  <c:v>2827.6780808969961</c:v>
                </c:pt>
                <c:pt idx="175">
                  <c:v>2894.1471883948907</c:v>
                </c:pt>
                <c:pt idx="176">
                  <c:v>2961.601878028267</c:v>
                </c:pt>
                <c:pt idx="177">
                  <c:v>3030.0257776651451</c:v>
                </c:pt>
                <c:pt idx="178">
                  <c:v>3099.4005497383259</c:v>
                </c:pt>
                <c:pt idx="179">
                  <c:v>3169.70583102511</c:v>
                </c:pt>
                <c:pt idx="180">
                  <c:v>3240.9191747969635</c:v>
                </c:pt>
                <c:pt idx="181">
                  <c:v>3313.0159957158066</c:v>
                </c:pt>
                <c:pt idx="182">
                  <c:v>3385.9695178668962</c:v>
                </c:pt>
                <c:pt idx="183">
                  <c:v>3459.7507263301059</c:v>
                </c:pt>
                <c:pt idx="184">
                  <c:v>3534.3283227015954</c:v>
                </c:pt>
                <c:pt idx="185">
                  <c:v>3609.6686849861771</c:v>
                </c:pt>
                <c:pt idx="186">
                  <c:v>3685.7358322868754</c:v>
                </c:pt>
                <c:pt idx="187">
                  <c:v>3762.4913947220421</c:v>
                </c:pt>
                <c:pt idx="188">
                  <c:v>3839.8945890016948</c:v>
                </c:pt>
                <c:pt idx="189">
                  <c:v>3917.9022000932632</c:v>
                </c:pt>
                <c:pt idx="190">
                  <c:v>3996.4685694024552</c:v>
                </c:pt>
                <c:pt idx="191">
                  <c:v>4075.5455898872938</c:v>
                </c:pt>
                <c:pt idx="192">
                  <c:v>4155.0827085123319</c:v>
                </c:pt>
                <c:pt idx="193">
                  <c:v>4235.0269364354517</c:v>
                </c:pt>
                <c:pt idx="194">
                  <c:v>4315.32286730139</c:v>
                </c:pt>
                <c:pt idx="195">
                  <c:v>4395.9127039940186</c:v>
                </c:pt>
                <c:pt idx="196">
                  <c:v>4476.7362941734445</c:v>
                </c:pt>
                <c:pt idx="197">
                  <c:v>4557.7311748940319</c:v>
                </c:pt>
                <c:pt idx="198">
                  <c:v>4638.8326265655405</c:v>
                </c:pt>
                <c:pt idx="199">
                  <c:v>4719.9737364817202</c:v>
                </c:pt>
                <c:pt idx="200">
                  <c:v>4801.0854720989109</c:v>
                </c:pt>
                <c:pt idx="201">
                  <c:v>4882.096764201754</c:v>
                </c:pt>
                <c:pt idx="202">
                  <c:v>4962.93460004388</c:v>
                </c:pt>
                <c:pt idx="203">
                  <c:v>5043.5241264989863</c:v>
                </c:pt>
                <c:pt idx="204">
                  <c:v>5123.7887632019574</c:v>
                </c:pt>
                <c:pt idx="205">
                  <c:v>5203.6503256012084</c:v>
                </c:pt>
                <c:pt idx="206">
                  <c:v>5283.0291577823718</c:v>
                </c:pt>
                <c:pt idx="207">
                  <c:v>5361.8442748604421</c:v>
                </c:pt>
                <c:pt idx="208">
                  <c:v>5440.0135146727598</c:v>
                </c:pt>
                <c:pt idx="209">
                  <c:v>5517.4536984394654</c:v>
                </c:pt>
                <c:pt idx="210">
                  <c:v>5594.0807999916942</c:v>
                </c:pt>
                <c:pt idx="211">
                  <c:v>5669.8101231014607</c:v>
                </c:pt>
                <c:pt idx="212">
                  <c:v>5744.5564863814234</c:v>
                </c:pt>
                <c:pt idx="213">
                  <c:v>5818.2344151583375</c:v>
                </c:pt>
                <c:pt idx="214">
                  <c:v>5890.7583396613509</c:v>
                </c:pt>
                <c:pt idx="215">
                  <c:v>5962.0427988063811</c:v>
                </c:pt>
                <c:pt idx="216">
                  <c:v>6032.0026488009598</c:v>
                </c:pt>
                <c:pt idx="217">
                  <c:v>6100.5532757410647</c:v>
                </c:pt>
                <c:pt idx="218">
                  <c:v>6167.6108113230284</c:v>
                </c:pt>
                <c:pt idx="219">
                  <c:v>6233.0923507502948</c:v>
                </c:pt>
                <c:pt idx="220">
                  <c:v>6296.916171877202</c:v>
                </c:pt>
                <c:pt idx="221">
                  <c:v>6359.0019546005406</c:v>
                </c:pt>
                <c:pt idx="222">
                  <c:v>6419.2709994848874</c:v>
                </c:pt>
                <c:pt idx="223">
                  <c:v>6477.6464445901374</c:v>
                </c:pt>
                <c:pt idx="224">
                  <c:v>6534.0534794593932</c:v>
                </c:pt>
                <c:pt idx="225">
                  <c:v>6588.4195552229639</c:v>
                </c:pt>
                <c:pt idx="226">
                  <c:v>6640.6745897795754</c:v>
                </c:pt>
                <c:pt idx="227">
                  <c:v>6690.7511670293761</c:v>
                </c:pt>
                <c:pt idx="228">
                  <c:v>6738.5847291547398</c:v>
                </c:pt>
                <c:pt idx="229">
                  <c:v>6784.1137609742145</c:v>
                </c:pt>
                <c:pt idx="230">
                  <c:v>6827.2799654321952</c:v>
                </c:pt>
                <c:pt idx="231">
                  <c:v>6868.0284293315053</c:v>
                </c:pt>
                <c:pt idx="232">
                  <c:v>6906.3077784679526</c:v>
                </c:pt>
                <c:pt idx="233">
                  <c:v>6942.0703213845072</c:v>
                </c:pt>
                <c:pt idx="234">
                  <c:v>6975.2721810275707</c:v>
                </c:pt>
                <c:pt idx="235">
                  <c:v>7005.8734136582834</c:v>
                </c:pt>
                <c:pt idx="236">
                  <c:v>7033.838114447326</c:v>
                </c:pt>
                <c:pt idx="237">
                  <c:v>7059.1345092614474</c:v>
                </c:pt>
                <c:pt idx="238">
                  <c:v>7081.7350322333032</c:v>
                </c:pt>
                <c:pt idx="239">
                  <c:v>7101.6163887923585</c:v>
                </c:pt>
                <c:pt idx="240">
                  <c:v>7118.7596039226482</c:v>
                </c:pt>
                <c:pt idx="241">
                  <c:v>7133.1500555024586</c:v>
                </c:pt>
                <c:pt idx="242">
                  <c:v>7144.7774926704897</c:v>
                </c:pt>
                <c:pt idx="243">
                  <c:v>7153.6360392521183</c:v>
                </c:pt>
                <c:pt idx="244">
                  <c:v>7159.7241823669901</c:v>
                </c:pt>
                <c:pt idx="245">
                  <c:v>7163.04474642483</c:v>
                </c:pt>
                <c:pt idx="246">
                  <c:v>7163.604852799037</c:v>
                </c:pt>
                <c:pt idx="247">
                  <c:v>7161.4158655468573</c:v>
                </c:pt>
                <c:pt idx="248">
                  <c:v>7156.4933236198985</c:v>
                </c:pt>
                <c:pt idx="249">
                  <c:v>7148.8568600790704</c:v>
                </c:pt>
                <c:pt idx="250">
                  <c:v>7138.5301088929327</c:v>
                </c:pt>
                <c:pt idx="251">
                  <c:v>7125.5405999577506</c:v>
                </c:pt>
                <c:pt idx="252">
                  <c:v>7109.9196430307475</c:v>
                </c:pt>
                <c:pt idx="253">
                  <c:v>7091.7022013147734</c:v>
                </c:pt>
                <c:pt idx="254">
                  <c:v>7070.9267554729759</c:v>
                </c:pt>
                <c:pt idx="255">
                  <c:v>7047.635158885395</c:v>
                </c:pt>
                <c:pt idx="256">
                  <c:v>7021.8724849862847</c:v>
                </c:pt>
                <c:pt idx="257">
                  <c:v>6993.6868675408086</c:v>
                </c:pt>
                <c:pt idx="258">
                  <c:v>6963.1293347331175</c:v>
                </c:pt>
                <c:pt idx="259">
                  <c:v>6930.2536379444746</c:v>
                </c:pt>
                <c:pt idx="260">
                  <c:v>6895.1160761005822</c:v>
                </c:pt>
                <c:pt idx="261">
                  <c:v>6857.7753164615588</c:v>
                </c:pt>
                <c:pt idx="262">
                  <c:v>6818.2922127166748</c:v>
                </c:pt>
                <c:pt idx="263">
                  <c:v>6776.7296212290812</c:v>
                </c:pt>
                <c:pt idx="264">
                  <c:v>6733.1522162540841</c:v>
                </c:pt>
                <c:pt idx="265">
                  <c:v>6687.6263049280233</c:v>
                </c:pt>
                <c:pt idx="266">
                  <c:v>6640.2196427944218</c:v>
                </c:pt>
                <c:pt idx="267">
                  <c:v>6591.0012505997784</c:v>
                </c:pt>
                <c:pt idx="268">
                  <c:v>6540.0412330540421</c:v>
                </c:pt>
                <c:pt idx="269">
                  <c:v>6487.4106002106628</c:v>
                </c:pt>
                <c:pt idx="270">
                  <c:v>6433.1810920786656</c:v>
                </c:pt>
                <c:pt idx="271">
                  <c:v>6377.4250070350563</c:v>
                </c:pt>
                <c:pt idx="272">
                  <c:v>6320.2150345602513</c:v>
                </c:pt>
                <c:pt idx="273">
                  <c:v>6261.6240927727795</c:v>
                </c:pt>
                <c:pt idx="274">
                  <c:v>6201.7251711925364</c:v>
                </c:pt>
                <c:pt idx="275">
                  <c:v>6140.5911791147419</c:v>
                </c:pt>
                <c:pt idx="276">
                  <c:v>6078.2947999299849</c:v>
                </c:pt>
                <c:pt idx="277">
                  <c:v>6014.9083516794608</c:v>
                </c:pt>
                <c:pt idx="278">
                  <c:v>5950.5036540891979</c:v>
                </c:pt>
                <c:pt idx="279">
                  <c:v>5885.1519022829516</c:v>
                </c:pt>
                <c:pt idx="280">
                  <c:v>5818.923547330678</c:v>
                </c:pt>
                <c:pt idx="281">
                  <c:v>5751.8881837485287</c:v>
                </c:pt>
                <c:pt idx="282">
                  <c:v>5684.1144440270118</c:v>
                </c:pt>
                <c:pt idx="283">
                  <c:v>5615.6699002267969</c:v>
                </c:pt>
                <c:pt idx="284">
                  <c:v>5546.6209726465086</c:v>
                </c:pt>
                <c:pt idx="285">
                  <c:v>5477.0328455339941</c:v>
                </c:pt>
                <c:pt idx="286">
                  <c:v>5406.9693897819498</c:v>
                </c:pt>
                <c:pt idx="287">
                  <c:v>5336.4930925205526</c:v>
                </c:pt>
                <c:pt idx="288">
                  <c:v>5265.6649934938714</c:v>
                </c:pt>
                <c:pt idx="289">
                  <c:v>5194.5446280833012</c:v>
                </c:pt>
                <c:pt idx="290">
                  <c:v>5123.1899768201019</c:v>
                </c:pt>
                <c:pt idx="291">
                  <c:v>5051.6574212103105</c:v>
                </c:pt>
                <c:pt idx="292">
                  <c:v>4980.0017056786673</c:v>
                </c:pt>
                <c:pt idx="293">
                  <c:v>4908.275905423835</c:v>
                </c:pt>
                <c:pt idx="294">
                  <c:v>4836.5313999649379</c:v>
                </c:pt>
                <c:pt idx="295">
                  <c:v>4764.8178521492237</c:v>
                </c:pt>
                <c:pt idx="296">
                  <c:v>4693.1831923823611</c:v>
                </c:pt>
                <c:pt idx="297">
                  <c:v>4621.6736078364565</c:v>
                </c:pt>
                <c:pt idx="298">
                  <c:v>4550.3335363861861</c:v>
                </c:pt>
                <c:pt idx="299">
                  <c:v>4479.205665020324</c:v>
                </c:pt>
                <c:pt idx="300">
                  <c:v>4408.3309324744205</c:v>
                </c:pt>
                <c:pt idx="301">
                  <c:v>4337.7485358301656</c:v>
                </c:pt>
                <c:pt idx="302">
                  <c:v>4267.4959408281493</c:v>
                </c:pt>
                <c:pt idx="303">
                  <c:v>4197.6088956429285</c:v>
                </c:pt>
                <c:pt idx="304">
                  <c:v>4128.121447872737</c:v>
                </c:pt>
                <c:pt idx="305">
                  <c:v>4059.0659645004016</c:v>
                </c:pt>
                <c:pt idx="306">
                  <c:v>3990.4731545871982</c:v>
                </c:pt>
                <c:pt idx="307">
                  <c:v>3922.3720944672468</c:v>
                </c:pt>
                <c:pt idx="308">
                  <c:v>3854.7902552165947</c:v>
                </c:pt>
                <c:pt idx="309">
                  <c:v>3787.7535321781784</c:v>
                </c:pt>
                <c:pt idx="310">
                  <c:v>3721.2862763314447</c:v>
                </c:pt>
                <c:pt idx="311">
                  <c:v>3655.4113273033186</c:v>
                </c:pt>
                <c:pt idx="312">
                  <c:v>3590.1500478254516</c:v>
                </c:pt>
                <c:pt idx="313">
                  <c:v>3525.5223594511522</c:v>
                </c:pt>
                <c:pt idx="314">
                  <c:v>3461.5467793540597</c:v>
                </c:pt>
                <c:pt idx="315">
                  <c:v>3398.2404580393295</c:v>
                </c:pt>
                <c:pt idx="316">
                  <c:v>3335.6192178069477</c:v>
                </c:pt>
                <c:pt idx="317">
                  <c:v>3273.6975918155408</c:v>
                </c:pt>
                <c:pt idx="318">
                  <c:v>3212.4888636038258</c:v>
                </c:pt>
                <c:pt idx="319">
                  <c:v>3152.0051069354963</c:v>
                </c:pt>
                <c:pt idx="320">
                  <c:v>3092.2572258418686</c:v>
                </c:pt>
                <c:pt idx="321">
                  <c:v>3033.2549947449938</c:v>
                </c:pt>
                <c:pt idx="322">
                  <c:v>2975.0070985521334</c:v>
                </c:pt>
                <c:pt idx="323">
                  <c:v>2917.5211726204666</c:v>
                </c:pt>
                <c:pt idx="324">
                  <c:v>2860.8038424986512</c:v>
                </c:pt>
                <c:pt idx="325">
                  <c:v>2804.8607633593383</c:v>
                </c:pt>
                <c:pt idx="326">
                  <c:v>2749.6966590440074</c:v>
                </c:pt>
                <c:pt idx="327">
                  <c:v>2695.3153606484047</c:v>
                </c:pt>
                <c:pt idx="328">
                  <c:v>2641.719844583567</c:v>
                </c:pt>
                <c:pt idx="329">
                  <c:v>2588.9122700537923</c:v>
                </c:pt>
                <c:pt idx="330">
                  <c:v>2536.8940158989976</c:v>
                </c:pt>
                <c:pt idx="331">
                  <c:v>2485.6657167546991</c:v>
                </c:pt>
                <c:pt idx="332">
                  <c:v>2435.2272984883671</c:v>
                </c:pt>
                <c:pt idx="333">
                  <c:v>2385.578012876063</c:v>
                </c:pt>
                <c:pt idx="334">
                  <c:v>2336.716471488236</c:v>
                </c:pt>
                <c:pt idx="335">
                  <c:v>2288.6406787581318</c:v>
                </c:pt>
                <c:pt idx="336">
                  <c:v>2241.3480642106219</c:v>
                </c:pt>
                <c:pt idx="337">
                  <c:v>2194.8355138333454</c:v>
                </c:pt>
                <c:pt idx="338">
                  <c:v>2149.0994005758193</c:v>
                </c:pt>
                <c:pt idx="339">
                  <c:v>2104.1356139657419</c:v>
                </c:pt>
                <c:pt idx="340">
                  <c:v>2059.9395888349704</c:v>
                </c:pt>
                <c:pt idx="341">
                  <c:v>2016.5063331507179</c:v>
                </c:pt>
                <c:pt idx="342">
                  <c:v>1973.8304549503052</c:v>
                </c:pt>
                <c:pt idx="343">
                  <c:v>1931.9061883803915</c:v>
                </c:pt>
                <c:pt idx="344">
                  <c:v>1890.7274188439803</c:v>
                </c:pt>
                <c:pt idx="345">
                  <c:v>1850.2877072606445</c:v>
                </c:pt>
                <c:pt idx="346">
                  <c:v>1810.5803134473977</c:v>
                </c:pt>
                <c:pt idx="347">
                  <c:v>1771.5982186294048</c:v>
                </c:pt>
                <c:pt idx="348">
                  <c:v>1733.3341470913406</c:v>
                </c:pt>
                <c:pt idx="349">
                  <c:v>1695.7805869816341</c:v>
                </c:pt>
                <c:pt idx="350">
                  <c:v>1658.9298102831265</c:v>
                </c:pt>
                <c:pt idx="351">
                  <c:v>1622.7738919647959</c:v>
                </c:pt>
                <c:pt idx="352">
                  <c:v>1587.304728330196</c:v>
                </c:pt>
                <c:pt idx="353">
                  <c:v>1552.5140545791312</c:v>
                </c:pt>
                <c:pt idx="354">
                  <c:v>1518.3934615998153</c:v>
                </c:pt>
                <c:pt idx="355">
                  <c:v>1484.9344120094067</c:v>
                </c:pt>
                <c:pt idx="356">
                  <c:v>1452.1282554613231</c:v>
                </c:pt>
                <c:pt idx="357">
                  <c:v>1419.9662432381683</c:v>
                </c:pt>
                <c:pt idx="358">
                  <c:v>1388.439542149443</c:v>
                </c:pt>
                <c:pt idx="359">
                  <c:v>1357.5392477534513</c:v>
                </c:pt>
                <c:pt idx="360">
                  <c:v>1327.2563969229943</c:v>
                </c:pt>
                <c:pt idx="361">
                  <c:v>1297.5819797745444</c:v>
                </c:pt>
                <c:pt idx="362">
                  <c:v>1268.5069509806224</c:v>
                </c:pt>
                <c:pt idx="363">
                  <c:v>1240.0222404850913</c:v>
                </c:pt>
                <c:pt idx="364">
                  <c:v>1212.1187636409863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F4-4ECE-9F0B-F3DAAF9DA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2786223"/>
        <c:axId val="1867627135"/>
      </c:lineChart>
      <c:dateAx>
        <c:axId val="183278622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67627135"/>
        <c:crosses val="autoZero"/>
        <c:auto val="0"/>
        <c:lblOffset val="100"/>
        <c:baseTimeUnit val="days"/>
      </c:dateAx>
      <c:valAx>
        <c:axId val="1867627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1.5248564702923685E-2"/>
              <c:y val="2.91590394897556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2786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431627815390418"/>
          <c:y val="0.1463135545090706"/>
          <c:w val="0.69742773805646618"/>
          <c:h val="8.07521154112914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Dínamica de compartimentos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2595890788802043E-2"/>
          <c:y val="8.6956610028190939E-2"/>
          <c:w val="0.90217374477049028"/>
          <c:h val="0.7845374985993141"/>
        </c:manualLayout>
      </c:layout>
      <c:lineChart>
        <c:grouping val="standar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Susceptibles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Hoja1!$B$3:$B$367</c:f>
              <c:numCache>
                <c:formatCode>#,##0</c:formatCode>
                <c:ptCount val="365"/>
                <c:pt idx="0">
                  <c:v>42871039</c:v>
                </c:pt>
                <c:pt idx="1">
                  <c:v>42870439.840227872</c:v>
                </c:pt>
                <c:pt idx="2">
                  <c:v>42869822.088238716</c:v>
                </c:pt>
                <c:pt idx="3">
                  <c:v>42869185.168232664</c:v>
                </c:pt>
                <c:pt idx="4">
                  <c:v>42868528.486648366</c:v>
                </c:pt>
                <c:pt idx="5">
                  <c:v>42867851.431619562</c:v>
                </c:pt>
                <c:pt idx="6">
                  <c:v>42867153.372415371</c:v>
                </c:pt>
                <c:pt idx="7">
                  <c:v>42866433.658863693</c:v>
                </c:pt>
                <c:pt idx="8">
                  <c:v>42865691.620757379</c:v>
                </c:pt>
                <c:pt idx="9">
                  <c:v>42864926.567242548</c:v>
                </c:pt>
                <c:pt idx="10">
                  <c:v>42864137.786188617</c:v>
                </c:pt>
                <c:pt idx="11">
                  <c:v>42863324.543539494</c:v>
                </c:pt>
                <c:pt idx="12">
                  <c:v>42862486.082645386</c:v>
                </c:pt>
                <c:pt idx="13">
                  <c:v>42861621.623574682</c:v>
                </c:pt>
                <c:pt idx="14">
                  <c:v>42860730.362405322</c:v>
                </c:pt>
                <c:pt idx="15">
                  <c:v>42859811.470495142</c:v>
                </c:pt>
                <c:pt idx="16">
                  <c:v>42858864.093730465</c:v>
                </c:pt>
                <c:pt idx="17">
                  <c:v>42857887.351752482</c:v>
                </c:pt>
                <c:pt idx="18">
                  <c:v>42856880.337160699</c:v>
                </c:pt>
                <c:pt idx="19">
                  <c:v>42855842.1146928</c:v>
                </c:pt>
                <c:pt idx="20">
                  <c:v>42854771.720380358</c:v>
                </c:pt>
                <c:pt idx="21">
                  <c:v>42853668.160679638</c:v>
                </c:pt>
                <c:pt idx="22">
                  <c:v>42852530.411576837</c:v>
                </c:pt>
                <c:pt idx="23">
                  <c:v>42851357.417667039</c:v>
                </c:pt>
                <c:pt idx="24">
                  <c:v>42850148.091206215</c:v>
                </c:pt>
                <c:pt idx="25">
                  <c:v>42848901.311135463</c:v>
                </c:pt>
                <c:pt idx="26">
                  <c:v>42847615.922076784</c:v>
                </c:pt>
                <c:pt idx="27">
                  <c:v>42846290.733299591</c:v>
                </c:pt>
                <c:pt idx="28">
                  <c:v>42844924.517657198</c:v>
                </c:pt>
                <c:pt idx="29">
                  <c:v>42843516.010492451</c:v>
                </c:pt>
                <c:pt idx="30">
                  <c:v>42842063.908511706</c:v>
                </c:pt>
                <c:pt idx="31">
                  <c:v>42840566.868626282</c:v>
                </c:pt>
                <c:pt idx="32">
                  <c:v>42839023.506760612</c:v>
                </c:pt>
                <c:pt idx="33">
                  <c:v>42837432.396626107</c:v>
                </c:pt>
                <c:pt idx="34">
                  <c:v>42835792.068459935</c:v>
                </c:pt>
                <c:pt idx="35">
                  <c:v>42834101.007727757</c:v>
                </c:pt>
                <c:pt idx="36">
                  <c:v>42832357.65378955</c:v>
                </c:pt>
                <c:pt idx="37">
                  <c:v>42830560.398527503</c:v>
                </c:pt>
                <c:pt idx="38">
                  <c:v>42828707.584935114</c:v>
                </c:pt>
                <c:pt idx="39">
                  <c:v>42826797.505666435</c:v>
                </c:pt>
                <c:pt idx="40">
                  <c:v>42824828.401544563</c:v>
                </c:pt>
                <c:pt idx="41">
                  <c:v>42822798.460028291</c:v>
                </c:pt>
                <c:pt idx="42">
                  <c:v>42820705.813635938</c:v>
                </c:pt>
                <c:pt idx="43">
                  <c:v>42818548.538325354</c:v>
                </c:pt>
                <c:pt idx="44">
                  <c:v>42816324.651829004</c:v>
                </c:pt>
                <c:pt idx="45">
                  <c:v>42814032.111943111</c:v>
                </c:pt>
                <c:pt idx="46">
                  <c:v>42811668.814769737</c:v>
                </c:pt>
                <c:pt idx="47">
                  <c:v>42809232.592910789</c:v>
                </c:pt>
                <c:pt idx="48">
                  <c:v>42806721.213612773</c:v>
                </c:pt>
                <c:pt idx="49">
                  <c:v>42804132.376861259</c:v>
                </c:pt>
                <c:pt idx="50">
                  <c:v>42801463.713423923</c:v>
                </c:pt>
                <c:pt idx="51">
                  <c:v>42798712.782841004</c:v>
                </c:pt>
                <c:pt idx="52">
                  <c:v>42795877.07136213</c:v>
                </c:pt>
                <c:pt idx="53">
                  <c:v>42792953.989828303</c:v>
                </c:pt>
                <c:pt idx="54">
                  <c:v>42789940.871497959</c:v>
                </c:pt>
                <c:pt idx="55">
                  <c:v>42786834.969815925</c:v>
                </c:pt>
                <c:pt idx="56">
                  <c:v>42783633.456124209</c:v>
                </c:pt>
                <c:pt idx="57">
                  <c:v>42780333.417313389</c:v>
                </c:pt>
                <c:pt idx="58">
                  <c:v>42776931.853413559</c:v>
                </c:pt>
                <c:pt idx="59">
                  <c:v>42773425.675123677</c:v>
                </c:pt>
                <c:pt idx="60">
                  <c:v>42769811.701278202</c:v>
                </c:pt>
                <c:pt idx="61">
                  <c:v>42766086.656249948</c:v>
                </c:pt>
                <c:pt idx="62">
                  <c:v>42762247.167288035</c:v>
                </c:pt>
                <c:pt idx="63">
                  <c:v>42758289.761789925</c:v>
                </c:pt>
                <c:pt idx="64">
                  <c:v>42754210.864506453</c:v>
                </c:pt>
                <c:pt idx="65">
                  <c:v>42750006.794678882</c:v>
                </c:pt>
                <c:pt idx="66">
                  <c:v>42745673.763107002</c:v>
                </c:pt>
                <c:pt idx="67">
                  <c:v>42741207.869147293</c:v>
                </c:pt>
                <c:pt idx="68">
                  <c:v>42736605.097640291</c:v>
                </c:pt>
                <c:pt idx="69">
                  <c:v>42731861.315766267</c:v>
                </c:pt>
                <c:pt idx="70">
                  <c:v>42726972.269828446</c:v>
                </c:pt>
                <c:pt idx="71">
                  <c:v>42721933.581962965</c:v>
                </c:pt>
                <c:pt idx="72">
                  <c:v>42716740.746774949</c:v>
                </c:pt>
                <c:pt idx="73">
                  <c:v>42711389.127900027</c:v>
                </c:pt>
                <c:pt idx="74">
                  <c:v>42705873.954490788</c:v>
                </c:pt>
                <c:pt idx="75">
                  <c:v>42700190.317627691</c:v>
                </c:pt>
                <c:pt idx="76">
                  <c:v>42694333.166654088</c:v>
                </c:pt>
                <c:pt idx="77">
                  <c:v>42688297.305435076</c:v>
                </c:pt>
                <c:pt idx="78">
                  <c:v>42682077.388540067</c:v>
                </c:pt>
                <c:pt idx="79">
                  <c:v>42675667.917348936</c:v>
                </c:pt>
                <c:pt idx="80">
                  <c:v>42669063.236082003</c:v>
                </c:pt>
                <c:pt idx="81">
                  <c:v>42662257.527753919</c:v>
                </c:pt>
                <c:pt idx="82">
                  <c:v>42655244.81005194</c:v>
                </c:pt>
                <c:pt idx="83">
                  <c:v>42648018.931139112</c:v>
                </c:pt>
                <c:pt idx="84">
                  <c:v>42640573.565383092</c:v>
                </c:pt>
                <c:pt idx="85">
                  <c:v>42632902.20901148</c:v>
                </c:pt>
                <c:pt idx="86">
                  <c:v>42624998.175694853</c:v>
                </c:pt>
                <c:pt idx="87">
                  <c:v>42616854.592058755</c:v>
                </c:pt>
                <c:pt idx="88">
                  <c:v>42608464.393126257</c:v>
                </c:pt>
                <c:pt idx="89">
                  <c:v>42599820.317692891</c:v>
                </c:pt>
                <c:pt idx="90">
                  <c:v>42590914.903636009</c:v>
                </c:pt>
                <c:pt idx="91">
                  <c:v>42581740.483160987</c:v>
                </c:pt>
                <c:pt idx="92">
                  <c:v>42572289.177986898</c:v>
                </c:pt>
                <c:pt idx="93">
                  <c:v>42562552.894474648</c:v>
                </c:pt>
                <c:pt idx="94">
                  <c:v>42552523.318700939</c:v>
                </c:pt>
                <c:pt idx="95">
                  <c:v>42542191.911481716</c:v>
                </c:pt>
                <c:pt idx="96">
                  <c:v>42531549.903349213</c:v>
                </c:pt>
                <c:pt idx="97">
                  <c:v>42520588.289487109</c:v>
                </c:pt>
                <c:pt idx="98">
                  <c:v>42509297.824628621</c:v>
                </c:pt>
                <c:pt idx="99">
                  <c:v>42497669.017923109</c:v>
                </c:pt>
                <c:pt idx="100">
                  <c:v>42485692.127776861</c:v>
                </c:pt>
                <c:pt idx="101">
                  <c:v>42473357.156674586</c:v>
                </c:pt>
                <c:pt idx="102">
                  <c:v>42460653.845988512</c:v>
                </c:pt>
                <c:pt idx="103">
                  <c:v>42447571.670782544</c:v>
                </c:pt>
                <c:pt idx="104">
                  <c:v>42434099.834619619</c:v>
                </c:pt>
                <c:pt idx="105">
                  <c:v>42420227.264380991</c:v>
                </c:pt>
                <c:pt idx="106">
                  <c:v>42405942.605106786</c:v>
                </c:pt>
                <c:pt idx="107">
                  <c:v>42391234.214867972</c:v>
                </c:pt>
                <c:pt idx="108">
                  <c:v>42376090.159680508</c:v>
                </c:pt>
                <c:pt idx="109">
                  <c:v>42360498.208473235</c:v>
                </c:pt>
                <c:pt idx="110">
                  <c:v>42344445.828121945</c:v>
                </c:pt>
                <c:pt idx="111">
                  <c:v>42327920.178562716</c:v>
                </c:pt>
                <c:pt idx="112">
                  <c:v>42310908.107998639</c:v>
                </c:pt>
                <c:pt idx="113">
                  <c:v>42293396.148214892</c:v>
                </c:pt>
                <c:pt idx="114">
                  <c:v>42275370.510018043</c:v>
                </c:pt>
                <c:pt idx="115">
                  <c:v>42256817.078816414</c:v>
                </c:pt>
                <c:pt idx="116">
                  <c:v>42237721.410359435</c:v>
                </c:pt>
                <c:pt idx="117">
                  <c:v>42218068.726654872</c:v>
                </c:pt>
                <c:pt idx="118">
                  <c:v>42197843.912083894</c:v>
                </c:pt>
                <c:pt idx="119">
                  <c:v>42177031.509735122</c:v>
                </c:pt>
                <c:pt idx="120">
                  <c:v>42155615.717979848</c:v>
                </c:pt>
                <c:pt idx="121">
                  <c:v>42133580.387311876</c:v>
                </c:pt>
                <c:pt idx="122">
                  <c:v>42110909.017476596</c:v>
                </c:pt>
                <c:pt idx="123">
                  <c:v>42087584.754915096</c:v>
                </c:pt>
                <c:pt idx="124">
                  <c:v>42063590.390550457</c:v>
                </c:pt>
                <c:pt idx="125">
                  <c:v>42038908.357944578</c:v>
                </c:pt>
                <c:pt idx="126">
                  <c:v>42013520.731855206</c:v>
                </c:pt>
                <c:pt idx="127">
                  <c:v>41987409.227224194</c:v>
                </c:pt>
                <c:pt idx="128">
                  <c:v>41960555.198629215</c:v>
                </c:pt>
                <c:pt idx="129">
                  <c:v>41932939.64023269</c:v>
                </c:pt>
                <c:pt idx="130">
                  <c:v>41904543.186262742</c:v>
                </c:pt>
                <c:pt idx="131">
                  <c:v>41875346.112062655</c:v>
                </c:pt>
                <c:pt idx="132">
                  <c:v>41845328.335746303</c:v>
                </c:pt>
                <c:pt idx="133">
                  <c:v>41814469.420498535</c:v>
                </c:pt>
                <c:pt idx="134">
                  <c:v>41782748.577560723</c:v>
                </c:pt>
                <c:pt idx="135">
                  <c:v>41750144.669942826</c:v>
                </c:pt>
                <c:pt idx="136">
                  <c:v>41716636.216904655</c:v>
                </c:pt>
                <c:pt idx="137">
                  <c:v>41682201.399250105</c:v>
                </c:pt>
                <c:pt idx="138">
                  <c:v>41646818.065479137</c:v>
                </c:pt>
                <c:pt idx="139">
                  <c:v>41610463.738843456</c:v>
                </c:pt>
                <c:pt idx="140">
                  <c:v>41573115.625352502</c:v>
                </c:pt>
                <c:pt idx="141">
                  <c:v>41534750.622777477</c:v>
                </c:pt>
                <c:pt idx="142">
                  <c:v>41495345.330701567</c:v>
                </c:pt>
                <c:pt idx="143">
                  <c:v>41454876.0616652</c:v>
                </c:pt>
                <c:pt idx="144">
                  <c:v>41413318.853455603</c:v>
                </c:pt>
                <c:pt idx="145">
                  <c:v>41370649.482590146</c:v>
                </c:pt>
                <c:pt idx="146">
                  <c:v>41326843.479042999</c:v>
                </c:pt>
                <c:pt idx="147">
                  <c:v>41281876.142264545</c:v>
                </c:pt>
                <c:pt idx="148">
                  <c:v>41235722.558542617</c:v>
                </c:pt>
                <c:pt idx="149">
                  <c:v>41188357.619754016</c:v>
                </c:pt>
                <c:pt idx="150">
                  <c:v>41139756.043553941</c:v>
                </c:pt>
                <c:pt idx="151">
                  <c:v>41089892.395049773</c:v>
                </c:pt>
                <c:pt idx="152">
                  <c:v>41038741.110004328</c:v>
                </c:pt>
                <c:pt idx="153">
                  <c:v>40986276.519611724</c:v>
                </c:pt>
                <c:pt idx="154">
                  <c:v>40932472.876887128</c:v>
                </c:pt>
                <c:pt idx="155">
                  <c:v>40877304.384708986</c:v>
                </c:pt>
                <c:pt idx="156">
                  <c:v>40820745.225549556</c:v>
                </c:pt>
                <c:pt idx="157">
                  <c:v>40762769.592926219</c:v>
                </c:pt>
                <c:pt idx="158">
                  <c:v>40703351.724602416</c:v>
                </c:pt>
                <c:pt idx="159">
                  <c:v>40642465.937562734</c:v>
                </c:pt>
                <c:pt idx="160">
                  <c:v>40580086.664782181</c:v>
                </c:pt>
                <c:pt idx="161">
                  <c:v>40516188.4938045</c:v>
                </c:pt>
                <c:pt idx="162">
                  <c:v>40450746.207138635</c:v>
                </c:pt>
                <c:pt idx="163">
                  <c:v>40383734.824476518</c:v>
                </c:pt>
                <c:pt idx="164">
                  <c:v>40315129.646728456</c:v>
                </c:pt>
                <c:pt idx="165">
                  <c:v>40244906.301865391</c:v>
                </c:pt>
                <c:pt idx="166">
                  <c:v>40173040.792549342</c:v>
                </c:pt>
                <c:pt idx="167">
                  <c:v>40099509.545525253</c:v>
                </c:pt>
                <c:pt idx="168">
                  <c:v>40024289.462738529</c:v>
                </c:pt>
                <c:pt idx="169">
                  <c:v>39947357.974133208</c:v>
                </c:pt>
                <c:pt idx="170">
                  <c:v>39868693.092075929</c:v>
                </c:pt>
                <c:pt idx="171">
                  <c:v>39788273.46734035</c:v>
                </c:pt>
                <c:pt idx="172">
                  <c:v>39706078.446576059</c:v>
                </c:pt>
                <c:pt idx="173">
                  <c:v>39622088.131174557</c:v>
                </c:pt>
                <c:pt idx="174">
                  <c:v>39536283.437433288</c:v>
                </c:pt>
                <c:pt idx="175">
                  <c:v>39448646.157906756</c:v>
                </c:pt>
                <c:pt idx="176">
                  <c:v>39359159.023821265</c:v>
                </c:pt>
                <c:pt idx="177">
                  <c:v>39267805.768417388</c:v>
                </c:pt>
                <c:pt idx="178">
                  <c:v>39174571.191071421</c:v>
                </c:pt>
                <c:pt idx="179">
                  <c:v>39079441.222034179</c:v>
                </c:pt>
                <c:pt idx="180">
                  <c:v>38982402.987612702</c:v>
                </c:pt>
                <c:pt idx="181">
                  <c:v>38883444.875607423</c:v>
                </c:pt>
                <c:pt idx="182">
                  <c:v>38782556.600804873</c:v>
                </c:pt>
                <c:pt idx="183">
                  <c:v>38679729.2703133</c:v>
                </c:pt>
                <c:pt idx="184">
                  <c:v>38574955.448516823</c:v>
                </c:pt>
                <c:pt idx="185">
                  <c:v>38468229.221411891</c:v>
                </c:pt>
                <c:pt idx="186">
                  <c:v>38359546.260079034</c:v>
                </c:pt>
                <c:pt idx="187">
                  <c:v>38248903.883032523</c:v>
                </c:pt>
                <c:pt idx="188">
                  <c:v>38136301.117181301</c:v>
                </c:pt>
                <c:pt idx="189">
                  <c:v>38021738.757126004</c:v>
                </c:pt>
                <c:pt idx="190">
                  <c:v>37905219.422509789</c:v>
                </c:pt>
                <c:pt idx="191">
                  <c:v>37786747.613134496</c:v>
                </c:pt>
                <c:pt idx="192">
                  <c:v>37666329.761549197</c:v>
                </c:pt>
                <c:pt idx="193">
                  <c:v>37543974.28281498</c:v>
                </c:pt>
                <c:pt idx="194">
                  <c:v>37419691.621148355</c:v>
                </c:pt>
                <c:pt idx="195">
                  <c:v>37293494.293145932</c:v>
                </c:pt>
                <c:pt idx="196">
                  <c:v>37165396.927295208</c:v>
                </c:pt>
                <c:pt idx="197">
                  <c:v>37035416.299480252</c:v>
                </c:pt>
                <c:pt idx="198">
                  <c:v>36903571.364197329</c:v>
                </c:pt>
                <c:pt idx="199">
                  <c:v>36769883.281203665</c:v>
                </c:pt>
                <c:pt idx="200">
                  <c:v>36634375.437332921</c:v>
                </c:pt>
                <c:pt idx="201">
                  <c:v>36497073.463223524</c:v>
                </c:pt>
                <c:pt idx="202">
                  <c:v>36358005.244720891</c:v>
                </c:pt>
                <c:pt idx="203">
                  <c:v>36217200.928731382</c:v>
                </c:pt>
                <c:pt idx="204">
                  <c:v>36074692.923325181</c:v>
                </c:pt>
                <c:pt idx="205">
                  <c:v>35930515.891906515</c:v>
                </c:pt>
                <c:pt idx="206">
                  <c:v>35784706.741292924</c:v>
                </c:pt>
                <c:pt idx="207">
                  <c:v>35637304.603570715</c:v>
                </c:pt>
                <c:pt idx="208">
                  <c:v>35488350.811620794</c:v>
                </c:pt>
                <c:pt idx="209">
                  <c:v>35337888.868237905</c:v>
                </c:pt>
                <c:pt idx="210">
                  <c:v>35185964.408796616</c:v>
                </c:pt>
                <c:pt idx="211">
                  <c:v>35032625.157449104</c:v>
                </c:pt>
                <c:pt idx="212">
                  <c:v>34877920.876872435</c:v>
                </c:pt>
                <c:pt idx="213">
                  <c:v>34721903.311616719</c:v>
                </c:pt>
                <c:pt idx="214">
                  <c:v>34564626.125139736</c:v>
                </c:pt>
                <c:pt idx="215">
                  <c:v>34406144.830648169</c:v>
                </c:pt>
                <c:pt idx="216">
                  <c:v>34246516.715900168</c:v>
                </c:pt>
                <c:pt idx="217">
                  <c:v>34085800.762158416</c:v>
                </c:pt>
                <c:pt idx="218">
                  <c:v>33924057.557516754</c:v>
                </c:pt>
                <c:pt idx="219">
                  <c:v>33761349.204856321</c:v>
                </c:pt>
                <c:pt idx="220">
                  <c:v>33597739.224719249</c:v>
                </c:pt>
                <c:pt idx="221">
                  <c:v>33433292.453418303</c:v>
                </c:pt>
                <c:pt idx="222">
                  <c:v>33268074.936729755</c:v>
                </c:pt>
                <c:pt idx="223">
                  <c:v>33102153.819543459</c:v>
                </c:pt>
                <c:pt idx="224">
                  <c:v>32935597.231868815</c:v>
                </c:pt>
                <c:pt idx="225">
                  <c:v>32768474.171617318</c:v>
                </c:pt>
                <c:pt idx="226">
                  <c:v>32600854.384601865</c:v>
                </c:pt>
                <c:pt idx="227">
                  <c:v>32432808.242209524</c:v>
                </c:pt>
                <c:pt idx="228">
                  <c:v>32264406.617218032</c:v>
                </c:pt>
                <c:pt idx="229">
                  <c:v>32095720.758236617</c:v>
                </c:pt>
                <c:pt idx="230">
                  <c:v>31926822.163258933</c:v>
                </c:pt>
                <c:pt idx="231">
                  <c:v>31757782.452819623</c:v>
                </c:pt>
                <c:pt idx="232">
                  <c:v>31588673.24324657</c:v>
                </c:pt>
                <c:pt idx="233">
                  <c:v>31419566.020498</c:v>
                </c:pt>
                <c:pt idx="234">
                  <c:v>31250532.015067462</c:v>
                </c:pt>
                <c:pt idx="235">
                  <c:v>31081642.078430366</c:v>
                </c:pt>
                <c:pt idx="236">
                  <c:v>30912966.561493266</c:v>
                </c:pt>
                <c:pt idx="237">
                  <c:v>30744575.195491727</c:v>
                </c:pt>
                <c:pt idx="238">
                  <c:v>30576536.975764327</c:v>
                </c:pt>
                <c:pt idx="239">
                  <c:v>30408920.048809614</c:v>
                </c:pt>
                <c:pt idx="240">
                  <c:v>30241791.603009615</c:v>
                </c:pt>
                <c:pt idx="241">
                  <c:v>30075217.763378225</c:v>
                </c:pt>
                <c:pt idx="242">
                  <c:v>29909263.490665592</c:v>
                </c:pt>
                <c:pt idx="243">
                  <c:v>29743992.485120837</c:v>
                </c:pt>
                <c:pt idx="244">
                  <c:v>29579467.095185295</c:v>
                </c:pt>
                <c:pt idx="245">
                  <c:v>29415748.231357355</c:v>
                </c:pt>
                <c:pt idx="246">
                  <c:v>29252895.285437983</c:v>
                </c:pt>
                <c:pt idx="247">
                  <c:v>29090966.055333659</c:v>
                </c:pt>
                <c:pt idx="248">
                  <c:v>28930016.675560866</c:v>
                </c:pt>
                <c:pt idx="249">
                  <c:v>28770101.553563762</c:v>
                </c:pt>
                <c:pt idx="250">
                  <c:v>28611273.311924484</c:v>
                </c:pt>
                <c:pt idx="251">
                  <c:v>28453582.736513987</c:v>
                </c:pt>
                <c:pt idx="252">
                  <c:v>28297078.730600584</c:v>
                </c:pt>
                <c:pt idx="253">
                  <c:v>28141808.274903562</c:v>
                </c:pt>
                <c:pt idx="254">
                  <c:v>27987816.393550895</c:v>
                </c:pt>
                <c:pt idx="255">
                  <c:v>27835146.125872862</c:v>
                </c:pt>
                <c:pt idx="256">
                  <c:v>27683838.503937937</c:v>
                </c:pt>
                <c:pt idx="257">
                  <c:v>27533932.535713438</c:v>
                </c:pt>
                <c:pt idx="258">
                  <c:v>27385465.193711337</c:v>
                </c:pt>
                <c:pt idx="259">
                  <c:v>27238471.408959512</c:v>
                </c:pt>
                <c:pt idx="260">
                  <c:v>27092984.070120372</c:v>
                </c:pt>
                <c:pt idx="261">
                  <c:v>26949034.027562536</c:v>
                </c:pt>
                <c:pt idx="262">
                  <c:v>26806650.102176912</c:v>
                </c:pt>
                <c:pt idx="263">
                  <c:v>26665859.098716203</c:v>
                </c:pt>
                <c:pt idx="264">
                  <c:v>26526685.823426493</c:v>
                </c:pt>
                <c:pt idx="265">
                  <c:v>26389153.105731115</c:v>
                </c:pt>
                <c:pt idx="266">
                  <c:v>26253281.823720399</c:v>
                </c:pt>
                <c:pt idx="267">
                  <c:v>26119090.933196209</c:v>
                </c:pt>
                <c:pt idx="268">
                  <c:v>25986597.500017062</c:v>
                </c:pt>
                <c:pt idx="269">
                  <c:v>25855816.735488232</c:v>
                </c:pt>
                <c:pt idx="270">
                  <c:v>25726762.034541473</c:v>
                </c:pt>
                <c:pt idx="271">
                  <c:v>25599445.016450427</c:v>
                </c:pt>
                <c:pt idx="272">
                  <c:v>25473875.56783089</c:v>
                </c:pt>
                <c:pt idx="273">
                  <c:v>25350061.887679078</c:v>
                </c:pt>
                <c:pt idx="274">
                  <c:v>25228010.534206398</c:v>
                </c:pt>
                <c:pt idx="275">
                  <c:v>25107726.473235436</c:v>
                </c:pt>
                <c:pt idx="276">
                  <c:v>24989213.127928983</c:v>
                </c:pt>
                <c:pt idx="277">
                  <c:v>24872472.429631818</c:v>
                </c:pt>
                <c:pt idx="278">
                  <c:v>24757504.869613513</c:v>
                </c:pt>
                <c:pt idx="279">
                  <c:v>24644309.551509608</c:v>
                </c:pt>
                <c:pt idx="280">
                  <c:v>24532884.244268041</c:v>
                </c:pt>
                <c:pt idx="281">
                  <c:v>24423225.435417645</c:v>
                </c:pt>
                <c:pt idx="282">
                  <c:v>24315328.384485591</c:v>
                </c:pt>
                <c:pt idx="283">
                  <c:v>24209187.176401053</c:v>
                </c:pt>
                <c:pt idx="284">
                  <c:v>24104794.774732757</c:v>
                </c:pt>
                <c:pt idx="285">
                  <c:v>24002143.074618481</c:v>
                </c:pt>
                <c:pt idx="286">
                  <c:v>23901222.955254957</c:v>
                </c:pt>
                <c:pt idx="287">
                  <c:v>23802024.331826944</c:v>
                </c:pt>
                <c:pt idx="288">
                  <c:v>23704536.206764251</c:v>
                </c:pt>
                <c:pt idx="289">
                  <c:v>23608746.720225472</c:v>
                </c:pt>
                <c:pt idx="290">
                  <c:v>23514643.199716728</c:v>
                </c:pt>
                <c:pt idx="291">
                  <c:v>23422212.208763137</c:v>
                </c:pt>
                <c:pt idx="292">
                  <c:v>23331439.594559688</c:v>
                </c:pt>
                <c:pt idx="293">
                  <c:v>23242310.534536872</c:v>
                </c:pt>
                <c:pt idx="294">
                  <c:v>23154809.581784703</c:v>
                </c:pt>
                <c:pt idx="295">
                  <c:v>23068920.709286686</c:v>
                </c:pt>
                <c:pt idx="296">
                  <c:v>22984627.352922767</c:v>
                </c:pt>
                <c:pt idx="297">
                  <c:v>22901912.453207411</c:v>
                </c:pt>
                <c:pt idx="298">
                  <c:v>22820758.495735627</c:v>
                </c:pt>
                <c:pt idx="299">
                  <c:v>22741147.550316047</c:v>
                </c:pt>
                <c:pt idx="300">
                  <c:v>22663061.30877598</c:v>
                </c:pt>
                <c:pt idx="301">
                  <c:v>22586481.121428903</c:v>
                </c:pt>
                <c:pt idx="302">
                  <c:v>22511388.032199793</c:v>
                </c:pt>
                <c:pt idx="303">
                  <c:v>22437762.812408462</c:v>
                </c:pt>
                <c:pt idx="304">
                  <c:v>22365585.993215311</c:v>
                </c:pt>
                <c:pt idx="305">
                  <c:v>22294837.896737788</c:v>
                </c:pt>
                <c:pt idx="306">
                  <c:v>22225498.665849481</c:v>
                </c:pt>
                <c:pt idx="307">
                  <c:v>22157548.292676922</c:v>
                </c:pt>
                <c:pt idx="308">
                  <c:v>22090966.645812109</c:v>
                </c:pt>
                <c:pt idx="309">
                  <c:v>22025733.496261336</c:v>
                </c:pt>
                <c:pt idx="310">
                  <c:v>21961828.542153168</c:v>
                </c:pt>
                <c:pt idx="311">
                  <c:v>21899231.432230495</c:v>
                </c:pt>
                <c:pt idx="312">
                  <c:v>21837921.788153205</c:v>
                </c:pt>
                <c:pt idx="313">
                  <c:v>21777879.225639693</c:v>
                </c:pt>
                <c:pt idx="314">
                  <c:v>21719083.3744765</c:v>
                </c:pt>
                <c:pt idx="315">
                  <c:v>21661513.89742659</c:v>
                </c:pt>
                <c:pt idx="316">
                  <c:v>21605150.508067522</c:v>
                </c:pt>
                <c:pt idx="317">
                  <c:v>21549972.98759146</c:v>
                </c:pt>
                <c:pt idx="318">
                  <c:v>21495961.200599514</c:v>
                </c:pt>
                <c:pt idx="319">
                  <c:v>21443095.10992315</c:v>
                </c:pt>
                <c:pt idx="320">
                  <c:v>21391354.79050567</c:v>
                </c:pt>
                <c:pt idx="321">
                  <c:v>21340720.442376789</c:v>
                </c:pt>
                <c:pt idx="322">
                  <c:v>21291172.402753301</c:v>
                </c:pt>
                <c:pt idx="323">
                  <c:v>21242691.157298621</c:v>
                </c:pt>
                <c:pt idx="324">
                  <c:v>21195257.350573774</c:v>
                </c:pt>
                <c:pt idx="325">
                  <c:v>21148851.795712024</c:v>
                </c:pt>
                <c:pt idx="326">
                  <c:v>21103455.483348884</c:v>
                </c:pt>
                <c:pt idx="327">
                  <c:v>21059049.589838821</c:v>
                </c:pt>
                <c:pt idx="328">
                  <c:v>21015615.484789353</c:v>
                </c:pt>
                <c:pt idx="329">
                  <c:v>20973134.737942625</c:v>
                </c:pt>
                <c:pt idx="330">
                  <c:v>20931589.125433974</c:v>
                </c:pt>
                <c:pt idx="331">
                  <c:v>20890960.635456212</c:v>
                </c:pt>
                <c:pt idx="332">
                  <c:v>20851231.47335767</c:v>
                </c:pt>
                <c:pt idx="333">
                  <c:v>20812384.066201359</c:v>
                </c:pt>
                <c:pt idx="334">
                  <c:v>20774401.066811707</c:v>
                </c:pt>
                <c:pt idx="335">
                  <c:v>20737265.357334699</c:v>
                </c:pt>
                <c:pt idx="336">
                  <c:v>20700960.052336328</c:v>
                </c:pt>
                <c:pt idx="337">
                  <c:v>20665468.501463544</c:v>
                </c:pt>
                <c:pt idx="338">
                  <c:v>20630774.291691061</c:v>
                </c:pt>
                <c:pt idx="339">
                  <c:v>20596861.249176566</c:v>
                </c:pt>
                <c:pt idx="340">
                  <c:v>20563713.440746076</c:v>
                </c:pt>
                <c:pt idx="341">
                  <c:v>20531315.17503044</c:v>
                </c:pt>
                <c:pt idx="342">
                  <c:v>20499651.0032731</c:v>
                </c:pt>
                <c:pt idx="343">
                  <c:v>20468705.719828565</c:v>
                </c:pt>
                <c:pt idx="344">
                  <c:v>20438464.362370178</c:v>
                </c:pt>
                <c:pt idx="345">
                  <c:v>20408912.211825084</c:v>
                </c:pt>
                <c:pt idx="346">
                  <c:v>20380034.792053498</c:v>
                </c:pt>
                <c:pt idx="347">
                  <c:v>20351817.869288739</c:v>
                </c:pt>
                <c:pt idx="348">
                  <c:v>20324247.451353684</c:v>
                </c:pt>
                <c:pt idx="349">
                  <c:v>20297309.786668696</c:v>
                </c:pt>
                <c:pt idx="350">
                  <c:v>20270991.363065351</c:v>
                </c:pt>
                <c:pt idx="351">
                  <c:v>20245278.90641968</c:v>
                </c:pt>
                <c:pt idx="352">
                  <c:v>20220159.379117962</c:v>
                </c:pt>
                <c:pt idx="353">
                  <c:v>20195619.978367534</c:v>
                </c:pt>
                <c:pt idx="354">
                  <c:v>20171648.134364471</c:v>
                </c:pt>
                <c:pt idx="355">
                  <c:v>20148231.508329395</c:v>
                </c:pt>
                <c:pt idx="356">
                  <c:v>20125357.990422156</c:v>
                </c:pt>
                <c:pt idx="357">
                  <c:v>20103015.697545536</c:v>
                </c:pt>
                <c:pt idx="358">
                  <c:v>20081192.971047692</c:v>
                </c:pt>
                <c:pt idx="359">
                  <c:v>20059878.374332462</c:v>
                </c:pt>
                <c:pt idx="360">
                  <c:v>20039060.690386236</c:v>
                </c:pt>
                <c:pt idx="361">
                  <c:v>20018728.919229623</c:v>
                </c:pt>
                <c:pt idx="362">
                  <c:v>19998872.275301695</c:v>
                </c:pt>
                <c:pt idx="363">
                  <c:v>19979480.18478417</c:v>
                </c:pt>
                <c:pt idx="364">
                  <c:v>19960542.282872465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F1-43E5-AF29-D508010ECD6F}"/>
            </c:ext>
          </c:extLst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Infectados acum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Hoja1!$C$3:$C$367</c:f>
              <c:numCache>
                <c:formatCode>#,##0</c:formatCode>
                <c:ptCount val="365"/>
                <c:pt idx="0">
                  <c:v>5847</c:v>
                </c:pt>
                <c:pt idx="1">
                  <c:v>6028.5169149855828</c:v>
                </c:pt>
                <c:pt idx="2">
                  <c:v>6215.66055307427</c:v>
                </c:pt>
                <c:pt idx="3">
                  <c:v>6408.6048053357981</c:v>
                </c:pt>
                <c:pt idx="4">
                  <c:v>6607.5289035417436</c:v>
                </c:pt>
                <c:pt idx="5">
                  <c:v>6812.6175820897379</c:v>
                </c:pt>
                <c:pt idx="6">
                  <c:v>7024.0612447036756</c:v>
                </c:pt>
                <c:pt idx="7">
                  <c:v>7242.056136042288</c:v>
                </c:pt>
                <c:pt idx="8">
                  <c:v>7466.8045183515269</c:v>
                </c:pt>
                <c:pt idx="9">
                  <c:v>7698.5148532993617</c:v>
                </c:pt>
                <c:pt idx="10">
                  <c:v>7937.4019891347762</c:v>
                </c:pt>
                <c:pt idx="11">
                  <c:v>8183.6873533159624</c:v>
                </c:pt>
                <c:pt idx="12">
                  <c:v>8437.5991507559011</c:v>
                </c:pt>
                <c:pt idx="13">
                  <c:v>8699.3725678368555</c:v>
                </c:pt>
                <c:pt idx="14">
                  <c:v>8969.2499823484868</c:v>
                </c:pt>
                <c:pt idx="15">
                  <c:v>9247.4811795076494</c:v>
                </c:pt>
                <c:pt idx="16">
                  <c:v>9534.3235742211909</c:v>
                </c:pt>
                <c:pt idx="17">
                  <c:v>9830.0424397563966</c:v>
                </c:pt>
                <c:pt idx="18">
                  <c:v>10134.911142987003</c:v>
                </c:pt>
                <c:pt idx="19">
                  <c:v>10449.211386385992</c:v>
                </c:pt>
                <c:pt idx="20">
                  <c:v>10773.233456939666</c:v>
                </c:pt>
                <c:pt idx="21">
                  <c:v>11107.27648216072</c:v>
                </c:pt>
                <c:pt idx="22">
                  <c:v>11451.648693381288</c:v>
                </c:pt>
                <c:pt idx="23">
                  <c:v>11806.667696510091</c:v>
                </c:pt>
                <c:pt idx="24">
                  <c:v>12172.660750440891</c:v>
                </c:pt>
                <c:pt idx="25">
                  <c:v>12549.965053302663</c:v>
                </c:pt>
                <c:pt idx="26">
                  <c:v>12938.928036744712</c:v>
                </c:pt>
                <c:pt idx="27">
                  <c:v>13339.90766845301</c:v>
                </c:pt>
                <c:pt idx="28">
                  <c:v>13753.272763096769</c:v>
                </c:pt>
                <c:pt idx="29">
                  <c:v>14179.403301906992</c:v>
                </c:pt>
                <c:pt idx="30">
                  <c:v>14618.690761091306</c:v>
                </c:pt>
                <c:pt idx="31">
                  <c:v>15071.538449291838</c:v>
                </c:pt>
                <c:pt idx="32">
                  <c:v>15538.36185429513</c:v>
                </c:pt>
                <c:pt idx="33">
                  <c:v>16019.588999205216</c:v>
                </c:pt>
                <c:pt idx="34">
                  <c:v>16515.660808292865</c:v>
                </c:pt>
                <c:pt idx="35">
                  <c:v>17027.03148273566</c:v>
                </c:pt>
                <c:pt idx="36">
                  <c:v>17554.168886465035</c:v>
                </c:pt>
                <c:pt idx="37">
                  <c:v>18097.554942337527</c:v>
                </c:pt>
                <c:pt idx="38">
                  <c:v>18657.686038848398</c:v>
                </c:pt>
                <c:pt idx="39">
                  <c:v>19235.073447606308</c:v>
                </c:pt>
                <c:pt idx="40">
                  <c:v>19830.243751787915</c:v>
                </c:pt>
                <c:pt idx="41">
                  <c:v>20443.739285791104</c:v>
                </c:pt>
                <c:pt idx="42">
                  <c:v>21076.118586304892</c:v>
                </c:pt>
                <c:pt idx="43">
                  <c:v>21727.956855013086</c:v>
                </c:pt>
                <c:pt idx="44">
                  <c:v>22399.846433147075</c:v>
                </c:pt>
                <c:pt idx="45">
                  <c:v>23092.397288101161</c:v>
                </c:pt>
                <c:pt idx="46">
                  <c:v>23806.23751232115</c:v>
                </c:pt>
                <c:pt idx="47">
                  <c:v>24542.013834673511</c:v>
                </c:pt>
                <c:pt idx="48">
                  <c:v>25300.392144498612</c:v>
                </c:pt>
                <c:pt idx="49">
                  <c:v>26082.0580285467</c:v>
                </c:pt>
                <c:pt idx="50">
                  <c:v>26887.717320989919</c:v>
                </c:pt>
                <c:pt idx="51">
                  <c:v>27718.096666697224</c:v>
                </c:pt>
                <c:pt idx="52">
                  <c:v>28573.944097951935</c:v>
                </c:pt>
                <c:pt idx="53">
                  <c:v>29456.029624783387</c:v>
                </c:pt>
                <c:pt idx="54">
                  <c:v>30365.145839074969</c:v>
                </c:pt>
                <c:pt idx="55">
                  <c:v>31302.10853260041</c:v>
                </c:pt>
                <c:pt idx="56">
                  <c:v>32267.757329128701</c:v>
                </c:pt>
                <c:pt idx="57">
                  <c:v>33262.956330725166</c:v>
                </c:pt>
                <c:pt idx="58">
                  <c:v>34288.59477836205</c:v>
                </c:pt>
                <c:pt idx="59">
                  <c:v>35345.587726936275</c:v>
                </c:pt>
                <c:pt idx="60">
                  <c:v>36434.876734774931</c:v>
                </c:pt>
                <c:pt idx="61">
                  <c:v>37557.430567690157</c:v>
                </c:pt>
                <c:pt idx="62">
                  <c:v>38714.245917624379</c:v>
                </c:pt>
                <c:pt idx="63">
                  <c:v>39906.348135904627</c:v>
                </c:pt>
                <c:pt idx="64">
                  <c:v>41134.79198109977</c:v>
                </c:pt>
                <c:pt idx="65">
                  <c:v>42400.662381448354</c:v>
                </c:pt>
                <c:pt idx="66">
                  <c:v>43705.075211795527</c:v>
                </c:pt>
                <c:pt idx="67">
                  <c:v>45049.178084946419</c:v>
                </c:pt>
                <c:pt idx="68">
                  <c:v>46434.151157309578</c:v>
                </c:pt>
                <c:pt idx="69">
                  <c:v>47861.207948667514</c:v>
                </c:pt>
                <c:pt idx="70">
                  <c:v>49331.596175872139</c:v>
                </c:pt>
                <c:pt idx="71">
                  <c:v>50846.598600220605</c:v>
                </c:pt>
                <c:pt idx="72">
                  <c:v>52407.53388822134</c:v>
                </c:pt>
                <c:pt idx="73">
                  <c:v>54015.757485411472</c:v>
                </c:pt>
                <c:pt idx="74">
                  <c:v>55672.662502834166</c:v>
                </c:pt>
                <c:pt idx="75">
                  <c:v>57379.68061572835</c:v>
                </c:pt>
                <c:pt idx="76">
                  <c:v>59138.282973923138</c:v>
                </c:pt>
                <c:pt idx="77">
                  <c:v>60949.981123364967</c:v>
                </c:pt>
                <c:pt idx="78">
                  <c:v>62816.327938136747</c:v>
                </c:pt>
                <c:pt idx="79">
                  <c:v>64738.918562255116</c:v>
                </c:pt>
                <c:pt idx="80">
                  <c:v>66719.391360453737</c:v>
                </c:pt>
                <c:pt idx="81">
                  <c:v>68759.428877077356</c:v>
                </c:pt>
                <c:pt idx="82">
                  <c:v>70860.758802122713</c:v>
                </c:pt>
                <c:pt idx="83">
                  <c:v>73025.154943368441</c:v>
                </c:pt>
                <c:pt idx="84">
                  <c:v>75254.438203436046</c:v>
                </c:pt>
                <c:pt idx="85">
                  <c:v>77550.477560517771</c:v>
                </c:pt>
                <c:pt idx="86">
                  <c:v>79915.191051394926</c:v>
                </c:pt>
                <c:pt idx="87">
                  <c:v>82350.546755250922</c:v>
                </c:pt>
                <c:pt idx="88">
                  <c:v>84858.563776657029</c:v>
                </c:pt>
                <c:pt idx="89">
                  <c:v>87441.313225975886</c:v>
                </c:pt>
                <c:pt idx="90">
                  <c:v>90100.919195286144</c:v>
                </c:pt>
                <c:pt idx="91">
                  <c:v>92839.559727783751</c:v>
                </c:pt>
                <c:pt idx="92">
                  <c:v>95659.467778457678</c:v>
                </c:pt>
                <c:pt idx="93">
                  <c:v>98562.932163673075</c:v>
                </c:pt>
                <c:pt idx="94">
                  <c:v>101552.29849712072</c:v>
                </c:pt>
                <c:pt idx="95">
                  <c:v>104629.97010940846</c:v>
                </c:pt>
                <c:pt idx="96">
                  <c:v>107798.40894837833</c:v>
                </c:pt>
                <c:pt idx="97">
                  <c:v>111060.13645703084</c:v>
                </c:pt>
                <c:pt idx="98">
                  <c:v>114417.73442572671</c:v>
                </c:pt>
                <c:pt idx="99">
                  <c:v>117873.84581511433</c:v>
                </c:pt>
                <c:pt idx="100">
                  <c:v>121431.17554599942</c:v>
                </c:pt>
                <c:pt idx="101">
                  <c:v>125092.49125213093</c:v>
                </c:pt>
                <c:pt idx="102">
                  <c:v>128860.62399162413</c:v>
                </c:pt>
                <c:pt idx="103">
                  <c:v>132738.46891247784</c:v>
                </c:pt>
                <c:pt idx="104">
                  <c:v>136728.98586736812</c:v>
                </c:pt>
                <c:pt idx="105">
                  <c:v>140835.19997261462</c:v>
                </c:pt>
                <c:pt idx="106">
                  <c:v>145060.20210591896</c:v>
                </c:pt>
                <c:pt idx="107">
                  <c:v>149407.14933716666</c:v>
                </c:pt>
                <c:pt idx="108">
                  <c:v>153879.26528626494</c:v>
                </c:pt>
                <c:pt idx="109">
                  <c:v>158479.8404016587</c:v>
                </c:pt>
                <c:pt idx="110">
                  <c:v>163212.23215282732</c:v>
                </c:pt>
                <c:pt idx="111">
                  <c:v>168079.86512971262</c:v>
                </c:pt>
                <c:pt idx="112">
                  <c:v>173086.23104166836</c:v>
                </c:pt>
                <c:pt idx="113">
                  <c:v>178234.88860815085</c:v>
                </c:pt>
                <c:pt idx="114">
                  <c:v>183529.46333298998</c:v>
                </c:pt>
                <c:pt idx="115">
                  <c:v>188973.64715369276</c:v>
                </c:pt>
                <c:pt idx="116">
                  <c:v>194571.1979568348</c:v>
                </c:pt>
                <c:pt idx="117">
                  <c:v>200325.93895019361</c:v>
                </c:pt>
                <c:pt idx="118">
                  <c:v>206241.75788186883</c:v>
                </c:pt>
                <c:pt idx="119">
                  <c:v>212322.60609622233</c:v>
                </c:pt>
                <c:pt idx="120">
                  <c:v>218572.49741605547</c:v>
                </c:pt>
                <c:pt idx="121">
                  <c:v>224995.50684002411</c:v>
                </c:pt>
                <c:pt idx="122">
                  <c:v>231595.76904387426</c:v>
                </c:pt>
                <c:pt idx="123">
                  <c:v>238377.47667366805</c:v>
                </c:pt>
                <c:pt idx="124">
                  <c:v>245344.87841875904</c:v>
                </c:pt>
                <c:pt idx="125">
                  <c:v>252502.27685187262</c:v>
                </c:pt>
                <c:pt idx="126">
                  <c:v>259854.02602325406</c:v>
                </c:pt>
                <c:pt idx="127">
                  <c:v>267404.52879546594</c:v>
                </c:pt>
                <c:pt idx="128">
                  <c:v>275158.23390505154</c:v>
                </c:pt>
                <c:pt idx="129">
                  <c:v>283119.63273693423</c:v>
                </c:pt>
                <c:pt idx="130">
                  <c:v>291293.25579710124</c:v>
                </c:pt>
                <c:pt idx="131">
                  <c:v>299683.66886882414</c:v>
                </c:pt>
                <c:pt idx="132">
                  <c:v>308295.46883740555</c:v>
                </c:pt>
                <c:pt idx="133">
                  <c:v>317133.27916821343</c:v>
                </c:pt>
                <c:pt idx="134">
                  <c:v>326201.74502258084</c:v>
                </c:pt>
                <c:pt idx="135">
                  <c:v>335505.52799601026</c:v>
                </c:pt>
                <c:pt idx="136">
                  <c:v>345049.30046303803</c:v>
                </c:pt>
                <c:pt idx="137">
                  <c:v>354837.73951308819</c:v>
                </c:pt>
                <c:pt idx="138">
                  <c:v>364875.52046168933</c:v>
                </c:pt>
                <c:pt idx="139">
                  <c:v>375167.30992153916</c:v>
                </c:pt>
                <c:pt idx="140">
                  <c:v>385717.75841809949</c:v>
                </c:pt>
                <c:pt idx="141">
                  <c:v>396531.4925346871</c:v>
                </c:pt>
                <c:pt idx="142">
                  <c:v>407613.10657240532</c:v>
                </c:pt>
                <c:pt idx="143">
                  <c:v>418967.15371074603</c:v>
                </c:pt>
                <c:pt idx="144">
                  <c:v>430598.13665529044</c:v>
                </c:pt>
                <c:pt idx="145">
                  <c:v>442510.49775965535</c:v>
                </c:pt>
                <c:pt idx="146">
                  <c:v>454708.60860968457</c:v>
                </c:pt>
                <c:pt idx="147">
                  <c:v>467196.7590588748</c:v>
                </c:pt>
                <c:pt idx="148">
                  <c:v>479979.1457051679</c:v>
                </c:pt>
                <c:pt idx="149">
                  <c:v>493059.85980054142</c:v>
                </c:pt>
                <c:pt idx="150">
                  <c:v>506442.87458629539</c:v>
                </c:pt>
                <c:pt idx="151">
                  <c:v>520132.03204858303</c:v>
                </c:pt>
                <c:pt idx="152">
                  <c:v>534131.02909055969</c:v>
                </c:pt>
                <c:pt idx="153">
                  <c:v>548443.40311955509</c:v>
                </c:pt>
                <c:pt idx="154">
                  <c:v>563072.51704990026</c:v>
                </c:pt>
                <c:pt idx="155">
                  <c:v>578021.54372447939</c:v>
                </c:pt>
                <c:pt idx="156">
                  <c:v>593293.44976073527</c:v>
                </c:pt>
                <c:pt idx="157">
                  <c:v>608890.97882973147</c:v>
                </c:pt>
                <c:pt idx="158">
                  <c:v>624816.63437998225</c:v>
                </c:pt>
                <c:pt idx="159">
                  <c:v>641072.66182109725</c:v>
                </c:pt>
                <c:pt idx="160">
                  <c:v>657661.03018585371</c:v>
                </c:pt>
                <c:pt idx="161">
                  <c:v>674583.4132931144</c:v>
                </c:pt>
                <c:pt idx="162">
                  <c:v>691841.17043803865</c:v>
                </c:pt>
                <c:pt idx="163">
                  <c:v>709435.32664029649</c:v>
                </c:pt>
                <c:pt idx="164">
                  <c:v>727366.55248547683</c:v>
                </c:pt>
                <c:pt idx="165">
                  <c:v>745635.14359957946</c:v>
                </c:pt>
                <c:pt idx="166">
                  <c:v>764240.99980137544</c:v>
                </c:pt>
                <c:pt idx="167">
                  <c:v>783183.60398251074</c:v>
                </c:pt>
                <c:pt idx="168">
                  <c:v>802462.00077048631</c:v>
                </c:pt>
                <c:pt idx="169">
                  <c:v>822074.77503505582</c:v>
                </c:pt>
                <c:pt idx="170">
                  <c:v>842020.03030412039</c:v>
                </c:pt>
                <c:pt idx="171">
                  <c:v>862295.36716083577</c:v>
                </c:pt>
                <c:pt idx="172">
                  <c:v>882897.86169935006</c:v>
                </c:pt>
                <c:pt idx="173">
                  <c:v>903824.04412232758</c:v>
                </c:pt>
                <c:pt idx="174">
                  <c:v>925069.87756914319</c:v>
                </c:pt>
                <c:pt idx="175">
                  <c:v>946630.73726930912</c:v>
                </c:pt>
                <c:pt idx="176">
                  <c:v>968501.39012127928</c:v>
                </c:pt>
                <c:pt idx="177">
                  <c:v>990675.97480220464</c:v>
                </c:pt>
                <c:pt idx="178">
                  <c:v>1013147.9825194416</c:v>
                </c:pt>
                <c:pt idx="179">
                  <c:v>1035910.2385195774</c:v>
                </c:pt>
                <c:pt idx="180">
                  <c:v>1058954.884475372</c:v>
                </c:pt>
                <c:pt idx="181">
                  <c:v>1082273.3618752637</c:v>
                </c:pt>
                <c:pt idx="182">
                  <c:v>1105856.3965438695</c:v>
                </c:pt>
                <c:pt idx="183">
                  <c:v>1129693.9844251676</c:v>
                </c:pt>
                <c:pt idx="184">
                  <c:v>1153775.378762705</c:v>
                </c:pt>
                <c:pt idx="185">
                  <c:v>1178089.0788131566</c:v>
                </c:pt>
                <c:pt idx="186">
                  <c:v>1202622.8202307897</c:v>
                </c:pt>
                <c:pt idx="187">
                  <c:v>1227363.5672608158</c:v>
                </c:pt>
                <c:pt idx="188">
                  <c:v>1252297.5068791253</c:v>
                </c:pt>
                <c:pt idx="189">
                  <c:v>1277410.0450144834</c:v>
                </c:pt>
                <c:pt idx="190">
                  <c:v>1302685.8049868064</c:v>
                </c:pt>
                <c:pt idx="191">
                  <c:v>1328108.628291613</c:v>
                </c:pt>
                <c:pt idx="192">
                  <c:v>1353661.5778560806</c:v>
                </c:pt>
                <c:pt idx="193">
                  <c:v>1379326.9438862891</c:v>
                </c:pt>
                <c:pt idx="194">
                  <c:v>1405086.2524181795</c:v>
                </c:pt>
                <c:pt idx="195">
                  <c:v>1430920.2766764434</c:v>
                </c:pt>
                <c:pt idx="196">
                  <c:v>1456809.0513359918</c:v>
                </c:pt>
                <c:pt idx="197">
                  <c:v>1482731.8897698077</c:v>
                </c:pt>
                <c:pt idx="198">
                  <c:v>1508667.4043548878</c:v>
                </c:pt>
                <c:pt idx="199">
                  <c:v>1534593.5298946293</c:v>
                </c:pt>
                <c:pt idx="200">
                  <c:v>1560487.5502014738</c:v>
                </c:pt>
                <c:pt idx="201">
                  <c:v>1586326.1278679068</c:v>
                </c:pt>
                <c:pt idx="202">
                  <c:v>1612085.3372371187</c:v>
                </c:pt>
                <c:pt idx="203">
                  <c:v>1637740.7005668359</c:v>
                </c:pt>
                <c:pt idx="204">
                  <c:v>1663267.2273611168</c:v>
                </c:pt>
                <c:pt idx="205">
                  <c:v>1688639.4568254156</c:v>
                </c:pt>
                <c:pt idx="206">
                  <c:v>1713831.50338005</c:v>
                </c:pt>
                <c:pt idx="207">
                  <c:v>1738817.1051465443</c:v>
                </c:pt>
                <c:pt idx="208">
                  <c:v>1763569.6753002857</c:v>
                </c:pt>
                <c:pt idx="209">
                  <c:v>1788062.356161729</c:v>
                </c:pt>
                <c:pt idx="210">
                  <c:v>1812268.0758771794</c:v>
                </c:pt>
                <c:pt idx="211">
                  <c:v>1836159.6075191766</c:v>
                </c:pt>
                <c:pt idx="212">
                  <c:v>1859709.6304159069</c:v>
                </c:pt>
                <c:pt idx="213">
                  <c:v>1882890.7934990621</c:v>
                </c:pt>
                <c:pt idx="214">
                  <c:v>1905675.7804403959</c:v>
                </c:pt>
                <c:pt idx="215">
                  <c:v>1928037.3763290739</c:v>
                </c:pt>
                <c:pt idx="216">
                  <c:v>1949948.5356249982</c:v>
                </c:pt>
                <c:pt idx="217">
                  <c:v>1971382.4511078175</c:v>
                </c:pt>
                <c:pt idx="218">
                  <c:v>1992312.6235274915</c:v>
                </c:pt>
                <c:pt idx="219">
                  <c:v>2012712.9316502474</c:v>
                </c:pt>
                <c:pt idx="220">
                  <c:v>2032557.7023837345</c:v>
                </c:pt>
                <c:pt idx="221">
                  <c:v>2051821.7806572702</c:v>
                </c:pt>
                <c:pt idx="222">
                  <c:v>2070480.5987274412</c:v>
                </c:pt>
                <c:pt idx="223">
                  <c:v>2088510.2445760618</c:v>
                </c:pt>
                <c:pt idx="224">
                  <c:v>2105887.529066701</c:v>
                </c:pt>
                <c:pt idx="225">
                  <c:v>2122590.0515277181</c:v>
                </c:pt>
                <c:pt idx="226">
                  <c:v>2138596.2634340473</c:v>
                </c:pt>
                <c:pt idx="227">
                  <c:v>2153885.5298668118</c:v>
                </c:pt>
                <c:pt idx="228">
                  <c:v>2168438.1884392467</c:v>
                </c:pt>
                <c:pt idx="229">
                  <c:v>2182235.6053892863</c:v>
                </c:pt>
                <c:pt idx="230">
                  <c:v>2195260.2285534493</c:v>
                </c:pt>
                <c:pt idx="231">
                  <c:v>2207495.6369532268</c:v>
                </c:pt>
                <c:pt idx="232">
                  <c:v>2218926.5867439066</c:v>
                </c:pt>
                <c:pt idx="233">
                  <c:v>2229539.0532964841</c:v>
                </c:pt>
                <c:pt idx="234">
                  <c:v>2239320.269205844</c:v>
                </c:pt>
                <c:pt idx="235">
                  <c:v>2248258.7580425246</c:v>
                </c:pt>
                <c:pt idx="236">
                  <c:v>2256344.3636908736</c:v>
                </c:pt>
                <c:pt idx="237">
                  <c:v>2263568.275143065</c:v>
                </c:pt>
                <c:pt idx="238">
                  <c:v>2269923.0466459594</c:v>
                </c:pt>
                <c:pt idx="239">
                  <c:v>2275402.6131259608</c:v>
                </c:pt>
                <c:pt idx="240">
                  <c:v>2280002.3008455345</c:v>
                </c:pt>
                <c:pt idx="241">
                  <c:v>2283718.8332736725</c:v>
                </c:pt>
                <c:pt idx="242">
                  <c:v>2286550.3321810425</c:v>
                </c:pt>
                <c:pt idx="243">
                  <c:v>2288496.3139985814</c:v>
                </c:pt>
                <c:pt idx="244">
                  <c:v>2289557.6815056535</c:v>
                </c:pt>
                <c:pt idx="245">
                  <c:v>2289736.7109403317</c:v>
                </c:pt>
                <c:pt idx="246">
                  <c:v>2289037.0346496804</c:v>
                </c:pt>
                <c:pt idx="247">
                  <c:v>2287463.6194218853</c:v>
                </c:pt>
                <c:pt idx="248">
                  <c:v>2285022.7406645431</c:v>
                </c:pt>
                <c:pt idx="249">
                  <c:v>2281721.9526141793</c:v>
                </c:pt>
                <c:pt idx="250">
                  <c:v>2277570.0547810164</c:v>
                </c:pt>
                <c:pt idx="251">
                  <c:v>2272577.0548500107</c:v>
                </c:pt>
                <c:pt idx="252">
                  <c:v>2266754.1282741288</c:v>
                </c:pt>
                <c:pt idx="253">
                  <c:v>2260113.574808714</c:v>
                </c:pt>
                <c:pt idx="254">
                  <c:v>2252668.7722464735</c:v>
                </c:pt>
                <c:pt idx="255">
                  <c:v>2244434.1276211869</c:v>
                </c:pt>
                <c:pt idx="256">
                  <c:v>2235425.0261545964</c:v>
                </c:pt>
                <c:pt idx="257">
                  <c:v>2225657.7782251975</c:v>
                </c:pt>
                <c:pt idx="258">
                  <c:v>2215149.5646397867</c:v>
                </c:pt>
                <c:pt idx="259">
                  <c:v>2203918.3804887705</c:v>
                </c:pt>
                <c:pt idx="260">
                  <c:v>2191982.9778644252</c:v>
                </c:pt>
                <c:pt idx="261">
                  <c:v>2179362.8077176586</c:v>
                </c:pt>
                <c:pt idx="262">
                  <c:v>2166077.9611234507</c:v>
                </c:pt>
                <c:pt idx="263">
                  <c:v>2152149.1102182004</c:v>
                </c:pt>
                <c:pt idx="264">
                  <c:v>2137597.4490637518</c:v>
                </c:pt>
                <c:pt idx="265">
                  <c:v>2122444.6346831485</c:v>
                </c:pt>
                <c:pt idx="266">
                  <c:v>2106712.7285022121</c:v>
                </c:pt>
                <c:pt idx="267">
                  <c:v>2090424.1384191003</c:v>
                </c:pt>
                <c:pt idx="268">
                  <c:v>2073601.5617111707</c:v>
                </c:pt>
                <c:pt idx="269">
                  <c:v>2056267.928974916</c:v>
                </c:pt>
                <c:pt idx="270">
                  <c:v>2038446.3492806118</c:v>
                </c:pt>
                <c:pt idx="271">
                  <c:v>2020160.0567087561</c:v>
                </c:pt>
                <c:pt idx="272">
                  <c:v>2001432.3584205231</c:v>
                </c:pt>
                <c:pt idx="273">
                  <c:v>1982286.584399441</c:v>
                </c:pt>
                <c:pt idx="274">
                  <c:v>1962746.0389864473</c:v>
                </c:pt>
                <c:pt idx="275">
                  <c:v>1942833.9543155204</c:v>
                </c:pt>
                <c:pt idx="276">
                  <c:v>1922573.4457422933</c:v>
                </c:pt>
                <c:pt idx="277">
                  <c:v>1901987.4693435794</c:v>
                </c:pt>
                <c:pt idx="278">
                  <c:v>1881098.7815516284</c:v>
                </c:pt>
                <c:pt idx="279">
                  <c:v>1859929.9009732762</c:v>
                </c:pt>
                <c:pt idx="280">
                  <c:v>1838503.0724310365</c:v>
                </c:pt>
                <c:pt idx="281">
                  <c:v>1816840.2332506429</c:v>
                </c:pt>
                <c:pt idx="282">
                  <c:v>1794962.9818076519</c:v>
                </c:pt>
                <c:pt idx="283">
                  <c:v>1772892.5483345005</c:v>
                </c:pt>
                <c:pt idx="284">
                  <c:v>1750649.7679789024</c:v>
                </c:pt>
                <c:pt idx="285">
                  <c:v>1728255.0560946872</c:v>
                </c:pt>
                <c:pt idx="286">
                  <c:v>1705728.385737163</c:v>
                </c:pt>
                <c:pt idx="287">
                  <c:v>1683089.2673268085</c:v>
                </c:pt>
                <c:pt idx="288">
                  <c:v>1660356.7304375849</c:v>
                </c:pt>
                <c:pt idx="289">
                  <c:v>1637549.3076593932</c:v>
                </c:pt>
                <c:pt idx="290">
                  <c:v>1614685.0204781815</c:v>
                </c:pt>
                <c:pt idx="291">
                  <c:v>1591781.3671119029</c:v>
                </c:pt>
                <c:pt idx="292">
                  <c:v>1568855.3122359291</c:v>
                </c:pt>
                <c:pt idx="293">
                  <c:v>1545923.2785276058</c:v>
                </c:pt>
                <c:pt idx="294">
                  <c:v>1523001.139956373</c:v>
                </c:pt>
                <c:pt idx="295">
                  <c:v>1500104.2167432203</c:v>
                </c:pt>
                <c:pt idx="296">
                  <c:v>1477247.2719111962</c:v>
                </c:pt>
                <c:pt idx="297">
                  <c:v>1454444.5093471827</c:v>
                </c:pt>
                <c:pt idx="298">
                  <c:v>1431709.5732941676</c:v>
                </c:pt>
                <c:pt idx="299">
                  <c:v>1409055.5491927371</c:v>
                </c:pt>
                <c:pt idx="300">
                  <c:v>1386494.9657904638</c:v>
                </c:pt>
                <c:pt idx="301">
                  <c:v>1364039.7984382212</c:v>
                </c:pt>
                <c:pt idx="302">
                  <c:v>1341701.4734931735</c:v>
                </c:pt>
                <c:pt idx="303">
                  <c:v>1319490.8737492769</c:v>
                </c:pt>
                <c:pt idx="304">
                  <c:v>1297418.3448174801</c:v>
                </c:pt>
                <c:pt idx="305">
                  <c:v>1275493.7023794698</c:v>
                </c:pt>
                <c:pt idx="306">
                  <c:v>1253726.2402406726</c:v>
                </c:pt>
                <c:pt idx="307">
                  <c:v>1232124.7391103271</c:v>
                </c:pt>
                <c:pt idx="308">
                  <c:v>1210697.4760386872</c:v>
                </c:pt>
                <c:pt idx="309">
                  <c:v>1189452.2344438408</c:v>
                </c:pt>
                <c:pt idx="310">
                  <c:v>1168396.3146631613</c:v>
                </c:pt>
                <c:pt idx="311">
                  <c:v>1147536.5449670393</c:v>
                </c:pt>
                <c:pt idx="312">
                  <c:v>1126879.2929752541</c:v>
                </c:pt>
                <c:pt idx="313">
                  <c:v>1106430.4774191058</c:v>
                </c:pt>
                <c:pt idx="314">
                  <c:v>1086195.5801952195</c:v>
                </c:pt>
                <c:pt idx="315">
                  <c:v>1066179.658659755</c:v>
                </c:pt>
                <c:pt idx="316">
                  <c:v>1046387.3581145564</c:v>
                </c:pt>
                <c:pt idx="317">
                  <c:v>1026822.924439579</c:v>
                </c:pt>
                <c:pt idx="318">
                  <c:v>1007490.2168286975</c:v>
                </c:pt>
                <c:pt idx="319">
                  <c:v>988392.72058872518</c:v>
                </c:pt>
                <c:pt idx="320">
                  <c:v>969533.55996415322</c:v>
                </c:pt>
                <c:pt idx="321">
                  <c:v>950915.5109527366</c:v>
                </c:pt>
                <c:pt idx="322">
                  <c:v>932541.01407960127</c:v>
                </c:pt>
                <c:pt idx="323">
                  <c:v>914412.18710002548</c:v>
                </c:pt>
                <c:pt idx="324">
                  <c:v>896530.83760344156</c:v>
                </c:pt>
                <c:pt idx="325">
                  <c:v>878898.47549351852</c:v>
                </c:pt>
                <c:pt idx="326">
                  <c:v>861516.32532140799</c:v>
                </c:pt>
                <c:pt idx="327">
                  <c:v>844385.3384513685</c:v>
                </c:pt>
                <c:pt idx="328">
                  <c:v>827506.20504002506</c:v>
                </c:pt>
                <c:pt idx="329">
                  <c:v>810879.36581246497</c:v>
                </c:pt>
                <c:pt idx="330">
                  <c:v>794505.02362022351</c:v>
                </c:pt>
                <c:pt idx="331">
                  <c:v>778383.15476797114</c:v>
                </c:pt>
                <c:pt idx="332">
                  <c:v>762513.52009737166</c:v>
                </c:pt>
                <c:pt idx="333">
                  <c:v>746895.67581815773</c:v>
                </c:pt>
                <c:pt idx="334">
                  <c:v>731528.98407794174</c:v>
                </c:pt>
                <c:pt idx="335">
                  <c:v>716412.6232636692</c:v>
                </c:pt>
                <c:pt idx="336">
                  <c:v>701545.59802892315</c:v>
                </c:pt>
                <c:pt idx="337">
                  <c:v>686926.74904249934</c:v>
                </c:pt>
                <c:pt idx="338">
                  <c:v>672554.76245480333</c:v>
                </c:pt>
                <c:pt idx="339">
                  <c:v>658428.17907967092</c:v>
                </c:pt>
                <c:pt idx="340">
                  <c:v>644545.40329018387</c:v>
                </c:pt>
                <c:pt idx="341">
                  <c:v>630904.71162795147</c:v>
                </c:pt>
                <c:pt idx="342">
                  <c:v>617504.26112615259</c:v>
                </c:pt>
                <c:pt idx="343">
                  <c:v>604342.09734739095</c:v>
                </c:pt>
                <c:pt idx="344">
                  <c:v>591416.1621381056</c:v>
                </c:pt>
                <c:pt idx="345">
                  <c:v>578724.30110190797</c:v>
                </c:pt>
                <c:pt idx="346">
                  <c:v>566264.27079478698</c:v>
                </c:pt>
                <c:pt idx="347">
                  <c:v>554033.74564563402</c:v>
                </c:pt>
                <c:pt idx="348">
                  <c:v>542030.32460600173</c:v>
                </c:pt>
                <c:pt idx="349">
                  <c:v>530251.53753341944</c:v>
                </c:pt>
                <c:pt idx="350">
                  <c:v>518694.85131294845</c:v>
                </c:pt>
                <c:pt idx="351">
                  <c:v>507357.67572198046</c:v>
                </c:pt>
                <c:pt idx="352">
                  <c:v>496237.3690435579</c:v>
                </c:pt>
                <c:pt idx="353">
                  <c:v>485331.24343373091</c:v>
                </c:pt>
                <c:pt idx="354">
                  <c:v>474636.57004866889</c:v>
                </c:pt>
                <c:pt idx="355">
                  <c:v>464150.58393740928</c:v>
                </c:pt>
                <c:pt idx="356">
                  <c:v>453870.48870626389</c:v>
                </c:pt>
                <c:pt idx="357">
                  <c:v>443793.4609610092</c:v>
                </c:pt>
                <c:pt idx="358">
                  <c:v>433916.65453306661</c:v>
                </c:pt>
                <c:pt idx="359">
                  <c:v>424237.2044959343</c:v>
                </c:pt>
                <c:pt idx="360">
                  <c:v>414752.23097816488</c:v>
                </c:pt>
                <c:pt idx="361">
                  <c:v>405458.84277919441</c:v>
                </c:pt>
                <c:pt idx="362">
                  <c:v>396354.14079432143</c:v>
                </c:pt>
                <c:pt idx="363">
                  <c:v>387435.22125510982</c:v>
                </c:pt>
                <c:pt idx="364">
                  <c:v>378699.17879144941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F1-43E5-AF29-D508010ECD6F}"/>
            </c:ext>
          </c:extLst>
        </c:ser>
        <c:ser>
          <c:idx val="2"/>
          <c:order val="2"/>
          <c:tx>
            <c:strRef>
              <c:f>Hoja1!$D$2</c:f>
              <c:strCache>
                <c:ptCount val="1"/>
                <c:pt idx="0">
                  <c:v>Recuperados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Hoja1!$D$3:$D$367</c:f>
              <c:numCache>
                <c:formatCode>#,##0</c:formatCode>
                <c:ptCount val="365"/>
                <c:pt idx="0">
                  <c:v>0</c:v>
                </c:pt>
                <c:pt idx="1">
                  <c:v>399.35010000000005</c:v>
                </c:pt>
                <c:pt idx="2">
                  <c:v>811.09780529351542</c:v>
                </c:pt>
                <c:pt idx="3">
                  <c:v>1235.627421068488</c:v>
                </c:pt>
                <c:pt idx="4">
                  <c:v>1673.335129272923</c:v>
                </c:pt>
                <c:pt idx="5">
                  <c:v>2124.6293533848243</c:v>
                </c:pt>
                <c:pt idx="6">
                  <c:v>2589.9311342415535</c:v>
                </c:pt>
                <c:pt idx="7">
                  <c:v>3069.6745172548144</c:v>
                </c:pt>
                <c:pt idx="8">
                  <c:v>3564.3069513465025</c:v>
                </c:pt>
                <c:pt idx="9">
                  <c:v>4074.2896999499117</c:v>
                </c:pt>
                <c:pt idx="10">
                  <c:v>4600.0982644302585</c:v>
                </c:pt>
                <c:pt idx="11">
                  <c:v>5142.2228202881633</c:v>
                </c:pt>
                <c:pt idx="12">
                  <c:v>5701.1686665196439</c:v>
                </c:pt>
                <c:pt idx="13">
                  <c:v>6277.4566885162722</c:v>
                </c:pt>
                <c:pt idx="14">
                  <c:v>6871.6238348995294</c:v>
                </c:pt>
                <c:pt idx="15">
                  <c:v>7484.2236086939311</c:v>
                </c:pt>
                <c:pt idx="16">
                  <c:v>8115.8265732543032</c:v>
                </c:pt>
                <c:pt idx="17">
                  <c:v>8767.0208733736108</c:v>
                </c:pt>
                <c:pt idx="18">
                  <c:v>9438.4127720089728</c:v>
                </c:pt>
                <c:pt idx="19">
                  <c:v>10130.627203074986</c:v>
                </c:pt>
                <c:pt idx="20">
                  <c:v>10844.30834076515</c:v>
                </c:pt>
                <c:pt idx="21">
                  <c:v>11580.12018587413</c:v>
                </c:pt>
                <c:pt idx="22">
                  <c:v>12338.747169605707</c:v>
                </c:pt>
                <c:pt idx="23">
                  <c:v>13120.894775363649</c:v>
                </c:pt>
                <c:pt idx="24">
                  <c:v>13927.290179035288</c:v>
                </c:pt>
                <c:pt idx="25">
                  <c:v>14758.682908290401</c:v>
                </c:pt>
                <c:pt idx="26">
                  <c:v>15615.845521430972</c:v>
                </c:pt>
                <c:pt idx="27">
                  <c:v>16499.574306340637</c:v>
                </c:pt>
                <c:pt idx="28">
                  <c:v>17410.690000095979</c:v>
                </c:pt>
                <c:pt idx="29">
                  <c:v>18350.038529815491</c:v>
                </c:pt>
                <c:pt idx="30">
                  <c:v>19318.491775335737</c:v>
                </c:pt>
                <c:pt idx="31">
                  <c:v>20316.948354318272</c:v>
                </c:pt>
                <c:pt idx="32">
                  <c:v>21346.334430404906</c:v>
                </c:pt>
                <c:pt idx="33">
                  <c:v>22407.604545053262</c:v>
                </c:pt>
                <c:pt idx="34">
                  <c:v>23501.742473698978</c:v>
                </c:pt>
                <c:pt idx="35">
                  <c:v>24629.762106905382</c:v>
                </c:pt>
                <c:pt idx="36">
                  <c:v>25792.708357176227</c:v>
                </c:pt>
                <c:pt idx="37">
                  <c:v>26991.65809212179</c:v>
                </c:pt>
                <c:pt idx="38">
                  <c:v>28227.721094683442</c:v>
                </c:pt>
                <c:pt idx="39">
                  <c:v>29502.041051136788</c:v>
                </c:pt>
                <c:pt idx="40">
                  <c:v>30815.7965676083</c:v>
                </c:pt>
                <c:pt idx="41">
                  <c:v>32170.202215855414</c:v>
                </c:pt>
                <c:pt idx="42">
                  <c:v>33566.509609074943</c:v>
                </c:pt>
                <c:pt idx="43">
                  <c:v>35006.008508519568</c:v>
                </c:pt>
                <c:pt idx="44">
                  <c:v>36490.027961716958</c:v>
                </c:pt>
                <c:pt idx="45">
                  <c:v>38019.937473100901</c:v>
                </c:pt>
                <c:pt idx="46">
                  <c:v>39597.148207878214</c:v>
                </c:pt>
                <c:pt idx="47">
                  <c:v>41223.114229969746</c:v>
                </c:pt>
                <c:pt idx="48">
                  <c:v>42899.333774877945</c:v>
                </c:pt>
                <c:pt idx="49">
                  <c:v>44627.3505583472</c:v>
                </c:pt>
                <c:pt idx="50">
                  <c:v>46408.755121696937</c:v>
                </c:pt>
                <c:pt idx="51">
                  <c:v>48245.186214720547</c:v>
                </c:pt>
                <c:pt idx="52">
                  <c:v>50138.33221705597</c:v>
                </c:pt>
                <c:pt idx="53">
                  <c:v>52089.932598946085</c:v>
                </c:pt>
                <c:pt idx="54">
                  <c:v>54101.779422318788</c:v>
                </c:pt>
                <c:pt idx="55">
                  <c:v>56175.718883127607</c:v>
                </c:pt>
                <c:pt idx="56">
                  <c:v>58313.652895904219</c:v>
                </c:pt>
                <c:pt idx="57">
                  <c:v>60517.540721483711</c:v>
                </c:pt>
                <c:pt idx="58">
                  <c:v>62789.400638872241</c:v>
                </c:pt>
                <c:pt idx="59">
                  <c:v>65131.311662234366</c:v>
                </c:pt>
                <c:pt idx="60">
                  <c:v>67545.415303984119</c:v>
                </c:pt>
                <c:pt idx="61">
                  <c:v>70033.917384969245</c:v>
                </c:pt>
                <c:pt idx="62">
                  <c:v>72599.089892742486</c:v>
                </c:pt>
                <c:pt idx="63">
                  <c:v>75243.272888916224</c:v>
                </c:pt>
                <c:pt idx="64">
                  <c:v>77968.876466598507</c:v>
                </c:pt>
                <c:pt idx="65">
                  <c:v>80778.382758907625</c:v>
                </c:pt>
                <c:pt idx="66">
                  <c:v>83674.347999560545</c:v>
                </c:pt>
                <c:pt idx="67">
                  <c:v>86659.404636526175</c:v>
                </c:pt>
                <c:pt idx="68">
                  <c:v>89736.263499728011</c:v>
                </c:pt>
                <c:pt idx="69">
                  <c:v>92907.716023772256</c:v>
                </c:pt>
                <c:pt idx="70">
                  <c:v>96176.636526666247</c:v>
                </c:pt>
                <c:pt idx="71">
                  <c:v>99545.984545478321</c:v>
                </c:pt>
                <c:pt idx="72">
                  <c:v>103018.80722987339</c:v>
                </c:pt>
                <c:pt idx="73">
                  <c:v>106598.2417944389</c:v>
                </c:pt>
                <c:pt idx="74">
                  <c:v>110287.5180306925</c:v>
                </c:pt>
                <c:pt idx="75">
                  <c:v>114089.96087963607</c:v>
                </c:pt>
                <c:pt idx="76">
                  <c:v>118008.99306569032</c:v>
                </c:pt>
                <c:pt idx="77">
                  <c:v>122048.13779280927</c:v>
                </c:pt>
                <c:pt idx="78">
                  <c:v>126211.0215035351</c:v>
                </c:pt>
                <c:pt idx="79">
                  <c:v>130501.37670170984</c:v>
                </c:pt>
                <c:pt idx="80">
                  <c:v>134923.04483951186</c:v>
                </c:pt>
                <c:pt idx="81">
                  <c:v>139479.97926943086</c:v>
                </c:pt>
                <c:pt idx="82">
                  <c:v>144176.24826173525</c:v>
                </c:pt>
                <c:pt idx="83">
                  <c:v>149016.03808792023</c:v>
                </c:pt>
                <c:pt idx="84">
                  <c:v>154003.65617055231</c:v>
                </c:pt>
                <c:pt idx="85">
                  <c:v>159143.534299847</c:v>
                </c:pt>
                <c:pt idx="86">
                  <c:v>164440.23191723035</c:v>
                </c:pt>
                <c:pt idx="87">
                  <c:v>169898.43946604064</c:v>
                </c:pt>
                <c:pt idx="88">
                  <c:v>175522.98180942427</c:v>
                </c:pt>
                <c:pt idx="89">
                  <c:v>181318.82171536994</c:v>
                </c:pt>
                <c:pt idx="90">
                  <c:v>187291.0634087041</c:v>
                </c:pt>
                <c:pt idx="91">
                  <c:v>193444.95618974214</c:v>
                </c:pt>
                <c:pt idx="92">
                  <c:v>199785.89811914976</c:v>
                </c:pt>
                <c:pt idx="93">
                  <c:v>206319.43976841841</c:v>
                </c:pt>
                <c:pt idx="94">
                  <c:v>213051.28803519727</c:v>
                </c:pt>
                <c:pt idx="95">
                  <c:v>219987.31002255061</c:v>
                </c:pt>
                <c:pt idx="96">
                  <c:v>227133.53698102321</c:v>
                </c:pt>
                <c:pt idx="97">
                  <c:v>234496.16831219743</c:v>
                </c:pt>
                <c:pt idx="98">
                  <c:v>242081.57563221265</c:v>
                </c:pt>
                <c:pt idx="99">
                  <c:v>249896.30689348979</c:v>
                </c:pt>
                <c:pt idx="100">
                  <c:v>257947.09056266211</c:v>
                </c:pt>
                <c:pt idx="101">
                  <c:v>266240.83985245385</c:v>
                </c:pt>
                <c:pt idx="102">
                  <c:v>274784.65700497438</c:v>
                </c:pt>
                <c:pt idx="103">
                  <c:v>283585.8376236023</c:v>
                </c:pt>
                <c:pt idx="104">
                  <c:v>292651.87505032454</c:v>
                </c:pt>
                <c:pt idx="105">
                  <c:v>301990.46478506579</c:v>
                </c:pt>
                <c:pt idx="106">
                  <c:v>311609.5089431954</c:v>
                </c:pt>
                <c:pt idx="107">
                  <c:v>321517.12074702966</c:v>
                </c:pt>
                <c:pt idx="108">
                  <c:v>331721.62904675817</c:v>
                </c:pt>
                <c:pt idx="109">
                  <c:v>342231.58286581008</c:v>
                </c:pt>
                <c:pt idx="110">
                  <c:v>353055.75596524338</c:v>
                </c:pt>
                <c:pt idx="111">
                  <c:v>364203.15142128151</c:v>
                </c:pt>
                <c:pt idx="112">
                  <c:v>375683.00620964088</c:v>
                </c:pt>
                <c:pt idx="113">
                  <c:v>387504.79578978685</c:v>
                </c:pt>
                <c:pt idx="114">
                  <c:v>399678.23868172354</c:v>
                </c:pt>
                <c:pt idx="115">
                  <c:v>412213.30102736678</c:v>
                </c:pt>
                <c:pt idx="116">
                  <c:v>425120.20112796401</c:v>
                </c:pt>
                <c:pt idx="117">
                  <c:v>438409.41394841584</c:v>
                </c:pt>
                <c:pt idx="118">
                  <c:v>452091.67557871406</c:v>
                </c:pt>
                <c:pt idx="119">
                  <c:v>466177.98764204571</c:v>
                </c:pt>
                <c:pt idx="120">
                  <c:v>480679.62163841771</c:v>
                </c:pt>
                <c:pt idx="121">
                  <c:v>495608.12321193429</c:v>
                </c:pt>
                <c:pt idx="122">
                  <c:v>510975.31632910791</c:v>
                </c:pt>
                <c:pt idx="123">
                  <c:v>526793.30735480448</c:v>
                </c:pt>
                <c:pt idx="124">
                  <c:v>543074.48901161598</c:v>
                </c:pt>
                <c:pt idx="125">
                  <c:v>559831.54420761717</c:v>
                </c:pt>
                <c:pt idx="126">
                  <c:v>577077.44971660012</c:v>
                </c:pt>
                <c:pt idx="127">
                  <c:v>594825.47969398834</c:v>
                </c:pt>
                <c:pt idx="128">
                  <c:v>613089.20901071862</c:v>
                </c:pt>
                <c:pt idx="129">
                  <c:v>631882.51638643362</c:v>
                </c:pt>
                <c:pt idx="130">
                  <c:v>651219.58730236627</c:v>
                </c:pt>
                <c:pt idx="131">
                  <c:v>671114.91667330824</c:v>
                </c:pt>
                <c:pt idx="132">
                  <c:v>691583.31125704898</c:v>
                </c:pt>
                <c:pt idx="133">
                  <c:v>712639.89177864383</c:v>
                </c:pt>
                <c:pt idx="134">
                  <c:v>734300.09474583284</c:v>
                </c:pt>
                <c:pt idx="135">
                  <c:v>756579.67393087514</c:v>
                </c:pt>
                <c:pt idx="136">
                  <c:v>779494.70149300259</c:v>
                </c:pt>
                <c:pt idx="137">
                  <c:v>803061.56871462811</c:v>
                </c:pt>
                <c:pt idx="138">
                  <c:v>827296.986323372</c:v>
                </c:pt>
                <c:pt idx="139">
                  <c:v>852217.98437090532</c:v>
                </c:pt>
                <c:pt idx="140">
                  <c:v>877841.9116385465</c:v>
                </c:pt>
                <c:pt idx="141">
                  <c:v>904186.43453850271</c:v>
                </c:pt>
                <c:pt idx="142">
                  <c:v>931269.53547862184</c:v>
                </c:pt>
                <c:pt idx="143">
                  <c:v>959109.51065751712</c:v>
                </c:pt>
                <c:pt idx="144">
                  <c:v>987724.96725596103</c:v>
                </c:pt>
                <c:pt idx="145">
                  <c:v>1017134.8199895173</c:v>
                </c:pt>
                <c:pt idx="146">
                  <c:v>1047358.2869865018</c:v>
                </c:pt>
                <c:pt idx="147">
                  <c:v>1078414.8849545433</c:v>
                </c:pt>
                <c:pt idx="148">
                  <c:v>1110324.4235982646</c:v>
                </c:pt>
                <c:pt idx="149">
                  <c:v>1143106.9992499275</c:v>
                </c:pt>
                <c:pt idx="150">
                  <c:v>1176782.9876743045</c:v>
                </c:pt>
                <c:pt idx="151">
                  <c:v>1211373.0360085485</c:v>
                </c:pt>
                <c:pt idx="152">
                  <c:v>1246898.0537974667</c:v>
                </c:pt>
                <c:pt idx="153">
                  <c:v>1283379.203084352</c:v>
                </c:pt>
                <c:pt idx="154">
                  <c:v>1320837.8875174175</c:v>
                </c:pt>
                <c:pt idx="155">
                  <c:v>1359295.7404319257</c:v>
                </c:pt>
                <c:pt idx="156">
                  <c:v>1398774.6118683077</c:v>
                </c:pt>
                <c:pt idx="157">
                  <c:v>1439296.554486966</c:v>
                </c:pt>
                <c:pt idx="158">
                  <c:v>1480883.8083410366</c:v>
                </c:pt>
                <c:pt idx="159">
                  <c:v>1523558.7844691894</c:v>
                </c:pt>
                <c:pt idx="160">
                  <c:v>1567344.0472715702</c:v>
                </c:pt>
                <c:pt idx="161">
                  <c:v>1612262.2956332639</c:v>
                </c:pt>
                <c:pt idx="162">
                  <c:v>1658336.3427611836</c:v>
                </c:pt>
                <c:pt idx="163">
                  <c:v>1705589.0947021018</c:v>
                </c:pt>
                <c:pt idx="164">
                  <c:v>1754043.5275116339</c:v>
                </c:pt>
                <c:pt idx="165">
                  <c:v>1803722.6630463919</c:v>
                </c:pt>
                <c:pt idx="166">
                  <c:v>1854649.5433542433</c:v>
                </c:pt>
                <c:pt idx="167">
                  <c:v>1906847.2036406773</c:v>
                </c:pt>
                <c:pt idx="168">
                  <c:v>1960338.6437926828</c:v>
                </c:pt>
                <c:pt idx="169">
                  <c:v>2015146.798445307</c:v>
                </c:pt>
                <c:pt idx="170">
                  <c:v>2071294.5055802013</c:v>
                </c:pt>
                <c:pt idx="171">
                  <c:v>2128804.4736499726</c:v>
                </c:pt>
                <c:pt idx="172">
                  <c:v>2187699.2472270578</c:v>
                </c:pt>
                <c:pt idx="173">
                  <c:v>2248001.1711811232</c:v>
                </c:pt>
                <c:pt idx="174">
                  <c:v>2309732.3533946783</c:v>
                </c:pt>
                <c:pt idx="175">
                  <c:v>2372914.6260326509</c:v>
                </c:pt>
                <c:pt idx="176">
                  <c:v>2437569.5053881449</c:v>
                </c:pt>
                <c:pt idx="177">
                  <c:v>2503718.1503334283</c:v>
                </c:pt>
                <c:pt idx="178">
                  <c:v>2571381.3194124186</c:v>
                </c:pt>
                <c:pt idx="179">
                  <c:v>2640579.3266184963</c:v>
                </c:pt>
                <c:pt idx="180">
                  <c:v>2711331.9959093835</c:v>
                </c:pt>
                <c:pt idx="181">
                  <c:v>2783658.6145190513</c:v>
                </c:pt>
                <c:pt idx="182">
                  <c:v>2857577.8851351319</c:v>
                </c:pt>
                <c:pt idx="183">
                  <c:v>2933107.877019078</c:v>
                </c:pt>
                <c:pt idx="184">
                  <c:v>3010265.9761553169</c:v>
                </c:pt>
                <c:pt idx="185">
                  <c:v>3089068.8345248098</c:v>
                </c:pt>
                <c:pt idx="186">
                  <c:v>3169532.3186077485</c:v>
                </c:pt>
                <c:pt idx="187">
                  <c:v>3251671.4572295113</c:v>
                </c:pt>
                <c:pt idx="188">
                  <c:v>3335500.3888734248</c:v>
                </c:pt>
                <c:pt idx="189">
                  <c:v>3421032.308593269</c:v>
                </c:pt>
                <c:pt idx="190">
                  <c:v>3508279.4146677582</c:v>
                </c:pt>
                <c:pt idx="191">
                  <c:v>3597252.8551483569</c:v>
                </c:pt>
                <c:pt idx="192">
                  <c:v>3687962.6744606742</c:v>
                </c:pt>
                <c:pt idx="193">
                  <c:v>3780417.7602282446</c:v>
                </c:pt>
                <c:pt idx="194">
                  <c:v>3874625.7904956783</c:v>
                </c:pt>
                <c:pt idx="195">
                  <c:v>3970593.18153584</c:v>
                </c:pt>
                <c:pt idx="196">
                  <c:v>4068325.0364328413</c:v>
                </c:pt>
                <c:pt idx="197">
                  <c:v>4167825.0946390894</c:v>
                </c:pt>
                <c:pt idx="198">
                  <c:v>4269095.6827103673</c:v>
                </c:pt>
                <c:pt idx="199">
                  <c:v>4372137.666427806</c:v>
                </c:pt>
                <c:pt idx="200">
                  <c:v>4476950.4045196092</c:v>
                </c:pt>
                <c:pt idx="201">
                  <c:v>4583531.7041983698</c:v>
                </c:pt>
                <c:pt idx="202">
                  <c:v>4691877.7787317475</c:v>
                </c:pt>
                <c:pt idx="203">
                  <c:v>4801983.2072650427</c:v>
                </c:pt>
                <c:pt idx="204">
                  <c:v>4913840.8971137572</c:v>
                </c:pt>
                <c:pt idx="205">
                  <c:v>5027442.0487425216</c:v>
                </c:pt>
                <c:pt idx="206">
                  <c:v>5142776.1236436972</c:v>
                </c:pt>
                <c:pt idx="207">
                  <c:v>5259830.8153245542</c:v>
                </c:pt>
                <c:pt idx="208">
                  <c:v>5378592.0236060629</c:v>
                </c:pt>
                <c:pt idx="209">
                  <c:v>5499043.8324290728</c:v>
                </c:pt>
                <c:pt idx="210">
                  <c:v>5621168.491354919</c:v>
                </c:pt>
                <c:pt idx="211">
                  <c:v>5744946.40093733</c:v>
                </c:pt>
                <c:pt idx="212">
                  <c:v>5870356.1021308899</c:v>
                </c:pt>
                <c:pt idx="213">
                  <c:v>5997374.2698882967</c:v>
                </c:pt>
                <c:pt idx="214">
                  <c:v>6125975.711084283</c:v>
                </c:pt>
                <c:pt idx="215">
                  <c:v>6256133.366888362</c:v>
                </c:pt>
                <c:pt idx="216">
                  <c:v>6387818.3196916375</c:v>
                </c:pt>
                <c:pt idx="217">
                  <c:v>6520999.8046748247</c:v>
                </c:pt>
                <c:pt idx="218">
                  <c:v>6655645.2260854887</c:v>
                </c:pt>
                <c:pt idx="219">
                  <c:v>6791720.1782724168</c:v>
                </c:pt>
                <c:pt idx="220">
                  <c:v>6929188.4715041285</c:v>
                </c:pt>
                <c:pt idx="221">
                  <c:v>7068012.162576938</c:v>
                </c:pt>
                <c:pt idx="222">
                  <c:v>7208151.59019583</c:v>
                </c:pt>
                <c:pt idx="223">
                  <c:v>7349565.4150889143</c:v>
                </c:pt>
                <c:pt idx="224">
                  <c:v>7492210.6647934597</c:v>
                </c:pt>
                <c:pt idx="225">
                  <c:v>7636042.7830287153</c:v>
                </c:pt>
                <c:pt idx="226">
                  <c:v>7781015.6835480584</c:v>
                </c:pt>
                <c:pt idx="227">
                  <c:v>7927081.8083406035</c:v>
                </c:pt>
                <c:pt idx="228">
                  <c:v>8074192.1900305068</c:v>
                </c:pt>
                <c:pt idx="229">
                  <c:v>8222296.5183009077</c:v>
                </c:pt>
                <c:pt idx="230">
                  <c:v>8371343.2101489957</c:v>
                </c:pt>
                <c:pt idx="231">
                  <c:v>8521279.4837591965</c:v>
                </c:pt>
                <c:pt idx="232">
                  <c:v>8672051.435763102</c:v>
                </c:pt>
                <c:pt idx="233">
                  <c:v>8823604.1216377113</c:v>
                </c:pt>
                <c:pt idx="234">
                  <c:v>8975881.638977861</c:v>
                </c:pt>
                <c:pt idx="235">
                  <c:v>9128827.2133646198</c:v>
                </c:pt>
                <c:pt idx="236">
                  <c:v>9282383.286538925</c:v>
                </c:pt>
                <c:pt idx="237">
                  <c:v>9436491.6065790113</c:v>
                </c:pt>
                <c:pt idx="238">
                  <c:v>9591093.3197712824</c:v>
                </c:pt>
                <c:pt idx="239">
                  <c:v>9746129.0638572015</c:v>
                </c:pt>
                <c:pt idx="240">
                  <c:v>9901539.0623337049</c:v>
                </c:pt>
                <c:pt idx="241">
                  <c:v>10057263.219481455</c:v>
                </c:pt>
                <c:pt idx="242">
                  <c:v>10213241.215794047</c:v>
                </c:pt>
                <c:pt idx="243">
                  <c:v>10369412.603482012</c:v>
                </c:pt>
                <c:pt idx="244">
                  <c:v>10525716.901728114</c:v>
                </c:pt>
                <c:pt idx="245">
                  <c:v>10682093.69137495</c:v>
                </c:pt>
                <c:pt idx="246">
                  <c:v>10838482.708732175</c:v>
                </c:pt>
                <c:pt idx="247">
                  <c:v>10994823.938198747</c:v>
                </c:pt>
                <c:pt idx="248">
                  <c:v>11151057.703405261</c:v>
                </c:pt>
                <c:pt idx="249">
                  <c:v>11307124.75659265</c:v>
                </c:pt>
                <c:pt idx="250">
                  <c:v>11462966.365956198</c:v>
                </c:pt>
                <c:pt idx="251">
                  <c:v>11618524.400697742</c:v>
                </c:pt>
                <c:pt idx="252">
                  <c:v>11773741.413543997</c:v>
                </c:pt>
                <c:pt idx="253">
                  <c:v>11928560.72050512</c:v>
                </c:pt>
                <c:pt idx="254">
                  <c:v>12082926.477664554</c:v>
                </c:pt>
                <c:pt idx="255">
                  <c:v>12236783.754808988</c:v>
                </c:pt>
                <c:pt idx="256">
                  <c:v>12390078.605725516</c:v>
                </c:pt>
                <c:pt idx="257">
                  <c:v>12542758.135011874</c:v>
                </c:pt>
                <c:pt idx="258">
                  <c:v>12694770.561264655</c:v>
                </c:pt>
                <c:pt idx="259">
                  <c:v>12846065.276529552</c:v>
                </c:pt>
                <c:pt idx="260">
                  <c:v>12996592.901916936</c:v>
                </c:pt>
                <c:pt idx="261">
                  <c:v>13146305.339305077</c:v>
                </c:pt>
                <c:pt idx="262">
                  <c:v>13295155.819072193</c:v>
                </c:pt>
                <c:pt idx="263">
                  <c:v>13443098.943816924</c:v>
                </c:pt>
                <c:pt idx="264">
                  <c:v>13590090.728044828</c:v>
                </c:pt>
                <c:pt idx="265">
                  <c:v>13736088.633815883</c:v>
                </c:pt>
                <c:pt idx="266">
                  <c:v>13881051.602364741</c:v>
                </c:pt>
                <c:pt idx="267">
                  <c:v>14024940.081721442</c:v>
                </c:pt>
                <c:pt idx="268">
                  <c:v>14167716.050375467</c:v>
                </c:pt>
                <c:pt idx="269">
                  <c:v>14309343.03704034</c:v>
                </c:pt>
                <c:pt idx="270">
                  <c:v>14449786.136589326</c:v>
                </c:pt>
                <c:pt idx="271">
                  <c:v>14589012.022245191</c:v>
                </c:pt>
                <c:pt idx="272">
                  <c:v>14726988.954118399</c:v>
                </c:pt>
                <c:pt idx="273">
                  <c:v>14863686.784198521</c:v>
                </c:pt>
                <c:pt idx="274">
                  <c:v>14999076.957913002</c:v>
                </c:pt>
                <c:pt idx="275">
                  <c:v>15133132.512375776</c:v>
                </c:pt>
                <c:pt idx="276">
                  <c:v>15265828.071455525</c:v>
                </c:pt>
                <c:pt idx="277">
                  <c:v>15397139.837799724</c:v>
                </c:pt>
                <c:pt idx="278">
                  <c:v>15527045.581955891</c:v>
                </c:pt>
                <c:pt idx="279">
                  <c:v>15655524.628735866</c:v>
                </c:pt>
                <c:pt idx="280">
                  <c:v>15782557.840972342</c:v>
                </c:pt>
                <c:pt idx="281">
                  <c:v>15908127.600819381</c:v>
                </c:pt>
                <c:pt idx="282">
                  <c:v>16032217.788750401</c:v>
                </c:pt>
                <c:pt idx="283">
                  <c:v>16154813.760407863</c:v>
                </c:pt>
                <c:pt idx="284">
                  <c:v>16275902.321459109</c:v>
                </c:pt>
                <c:pt idx="285">
                  <c:v>16395471.700612068</c:v>
                </c:pt>
                <c:pt idx="286">
                  <c:v>16513511.520943336</c:v>
                </c:pt>
                <c:pt idx="287">
                  <c:v>16630012.769689184</c:v>
                </c:pt>
                <c:pt idx="288">
                  <c:v>16744967.766647605</c:v>
                </c:pt>
                <c:pt idx="289">
                  <c:v>16858370.131336492</c:v>
                </c:pt>
                <c:pt idx="290">
                  <c:v>16970214.749049626</c:v>
                </c:pt>
                <c:pt idx="291">
                  <c:v>17080497.735948287</c:v>
                </c:pt>
                <c:pt idx="292">
                  <c:v>17189216.40332203</c:v>
                </c:pt>
                <c:pt idx="293">
                  <c:v>17296369.221147742</c:v>
                </c:pt>
                <c:pt idx="294">
                  <c:v>17401955.781071179</c:v>
                </c:pt>
                <c:pt idx="295">
                  <c:v>17505976.758930199</c:v>
                </c:pt>
                <c:pt idx="296">
                  <c:v>17608433.876933761</c:v>
                </c:pt>
                <c:pt idx="297">
                  <c:v>17709329.865605295</c:v>
                </c:pt>
                <c:pt idx="298">
                  <c:v>17808668.425593708</c:v>
                </c:pt>
                <c:pt idx="299">
                  <c:v>17906454.189449698</c:v>
                </c:pt>
                <c:pt idx="300">
                  <c:v>18002692.683459561</c:v>
                </c:pt>
                <c:pt idx="301">
                  <c:v>18097390.289623048</c:v>
                </c:pt>
                <c:pt idx="302">
                  <c:v>18190554.207856379</c:v>
                </c:pt>
                <c:pt idx="303">
                  <c:v>18282192.418495964</c:v>
                </c:pt>
                <c:pt idx="304">
                  <c:v>18372313.645173039</c:v>
                </c:pt>
                <c:pt idx="305">
                  <c:v>18460927.318124074</c:v>
                </c:pt>
                <c:pt idx="306">
                  <c:v>18548043.537996594</c:v>
                </c:pt>
                <c:pt idx="307">
                  <c:v>18633673.040205032</c:v>
                </c:pt>
                <c:pt idx="308">
                  <c:v>18717827.159886267</c:v>
                </c:pt>
                <c:pt idx="309">
                  <c:v>18800517.797499709</c:v>
                </c:pt>
                <c:pt idx="310">
                  <c:v>18881757.385112222</c:v>
                </c:pt>
                <c:pt idx="311">
                  <c:v>18961558.853403717</c:v>
                </c:pt>
                <c:pt idx="312">
                  <c:v>19039935.599424966</c:v>
                </c:pt>
                <c:pt idx="313">
                  <c:v>19116901.455135174</c:v>
                </c:pt>
                <c:pt idx="314">
                  <c:v>19192470.656742901</c:v>
                </c:pt>
                <c:pt idx="315">
                  <c:v>19266657.814870235</c:v>
                </c:pt>
                <c:pt idx="316">
                  <c:v>19339477.885556694</c:v>
                </c:pt>
                <c:pt idx="317">
                  <c:v>19410946.142115917</c:v>
                </c:pt>
                <c:pt idx="318">
                  <c:v>19481078.14785514</c:v>
                </c:pt>
                <c:pt idx="319">
                  <c:v>19549889.729664542</c:v>
                </c:pt>
                <c:pt idx="320">
                  <c:v>19617396.952480752</c:v>
                </c:pt>
                <c:pt idx="321">
                  <c:v>19683616.094626304</c:v>
                </c:pt>
                <c:pt idx="322">
                  <c:v>19748563.624024376</c:v>
                </c:pt>
                <c:pt idx="323">
                  <c:v>19812256.175286014</c:v>
                </c:pt>
                <c:pt idx="324">
                  <c:v>19874710.527664945</c:v>
                </c:pt>
                <c:pt idx="325">
                  <c:v>19935943.583873261</c:v>
                </c:pt>
                <c:pt idx="326">
                  <c:v>19995972.349749468</c:v>
                </c:pt>
                <c:pt idx="327">
                  <c:v>20054813.914768919</c:v>
                </c:pt>
                <c:pt idx="328">
                  <c:v>20112485.433385149</c:v>
                </c:pt>
                <c:pt idx="329">
                  <c:v>20169004.107189383</c:v>
                </c:pt>
                <c:pt idx="330">
                  <c:v>20224387.167874373</c:v>
                </c:pt>
                <c:pt idx="331">
                  <c:v>20278651.860987633</c:v>
                </c:pt>
                <c:pt idx="332">
                  <c:v>20331815.430458285</c:v>
                </c:pt>
                <c:pt idx="333">
                  <c:v>20383895.103880934</c:v>
                </c:pt>
                <c:pt idx="334">
                  <c:v>20434908.078539316</c:v>
                </c:pt>
                <c:pt idx="335">
                  <c:v>20484871.50815184</c:v>
                </c:pt>
                <c:pt idx="336">
                  <c:v>20533802.49032075</c:v>
                </c:pt>
                <c:pt idx="337">
                  <c:v>20581718.054666124</c:v>
                </c:pt>
                <c:pt idx="338">
                  <c:v>20628635.151625726</c:v>
                </c:pt>
                <c:pt idx="339">
                  <c:v>20674570.641901389</c:v>
                </c:pt>
                <c:pt idx="340">
                  <c:v>20719541.286532529</c:v>
                </c:pt>
                <c:pt idx="341">
                  <c:v>20763563.737577248</c:v>
                </c:pt>
                <c:pt idx="342">
                  <c:v>20806654.529381439</c:v>
                </c:pt>
                <c:pt idx="343">
                  <c:v>20848830.070416354</c:v>
                </c:pt>
                <c:pt idx="344">
                  <c:v>20890106.635665182</c:v>
                </c:pt>
                <c:pt idx="345">
                  <c:v>20930500.359539215</c:v>
                </c:pt>
                <c:pt idx="346">
                  <c:v>20970027.229304474</c:v>
                </c:pt>
                <c:pt idx="347">
                  <c:v>21008703.078999758</c:v>
                </c:pt>
                <c:pt idx="348">
                  <c:v>21046543.583827354</c:v>
                </c:pt>
                <c:pt idx="349">
                  <c:v>21083564.254997943</c:v>
                </c:pt>
                <c:pt idx="350">
                  <c:v>21119780.435011476</c:v>
                </c:pt>
                <c:pt idx="351">
                  <c:v>21155207.29335615</c:v>
                </c:pt>
                <c:pt idx="352">
                  <c:v>21189859.822607961</c:v>
                </c:pt>
                <c:pt idx="353">
                  <c:v>21223752.834913634</c:v>
                </c:pt>
                <c:pt idx="354">
                  <c:v>21256900.958840158</c:v>
                </c:pt>
                <c:pt idx="355">
                  <c:v>21289318.636574481</c:v>
                </c:pt>
                <c:pt idx="356">
                  <c:v>21321020.121457405</c:v>
                </c:pt>
                <c:pt idx="357">
                  <c:v>21352019.475836042</c:v>
                </c:pt>
                <c:pt idx="358">
                  <c:v>21382330.569219679</c:v>
                </c:pt>
                <c:pt idx="359">
                  <c:v>21411967.076724287</c:v>
                </c:pt>
                <c:pt idx="360">
                  <c:v>21440942.477791358</c:v>
                </c:pt>
                <c:pt idx="361">
                  <c:v>21469270.055167165</c:v>
                </c:pt>
                <c:pt idx="362">
                  <c:v>21496962.894128982</c:v>
                </c:pt>
                <c:pt idx="363">
                  <c:v>21524033.881945234</c:v>
                </c:pt>
                <c:pt idx="364">
                  <c:v>21550495.707556959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F1-43E5-AF29-D508010ECD6F}"/>
            </c:ext>
          </c:extLst>
        </c:ser>
        <c:ser>
          <c:idx val="3"/>
          <c:order val="3"/>
          <c:tx>
            <c:strRef>
              <c:f>Hoja1!$E$2</c:f>
              <c:strCache>
                <c:ptCount val="1"/>
                <c:pt idx="0">
                  <c:v>Fallecidos Total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Hoja1!$E$3:$E$367</c:f>
              <c:numCache>
                <c:formatCode>#,##0</c:formatCode>
                <c:ptCount val="365"/>
                <c:pt idx="0">
                  <c:v>94</c:v>
                </c:pt>
                <c:pt idx="1">
                  <c:v>112.29275714285714</c:v>
                </c:pt>
                <c:pt idx="2">
                  <c:v>131.15340291974061</c:v>
                </c:pt>
                <c:pt idx="3">
                  <c:v>150.59954093578725</c:v>
                </c:pt>
                <c:pt idx="4">
                  <c:v>170.64931882676638</c:v>
                </c:pt>
                <c:pt idx="5">
                  <c:v>191.32144496784699</c:v>
                </c:pt>
                <c:pt idx="6">
                  <c:v>212.63520568895632</c:v>
                </c:pt>
                <c:pt idx="7">
                  <c:v>234.6104830116721</c:v>
                </c:pt>
                <c:pt idx="8">
                  <c:v>257.26777292300437</c:v>
                </c:pt>
                <c:pt idx="9">
                  <c:v>280.62820420184698</c:v>
                </c:pt>
                <c:pt idx="10">
                  <c:v>304.71355781431214</c:v>
                </c:pt>
                <c:pt idx="11">
                  <c:v>329.5462868946052</c:v>
                </c:pt>
                <c:pt idx="12">
                  <c:v>355.14953732855088</c:v>
                </c:pt>
                <c:pt idx="13">
                  <c:v>381.54716895734435</c:v>
                </c:pt>
                <c:pt idx="14">
                  <c:v>408.7637774195768</c:v>
                </c:pt>
                <c:pt idx="15">
                  <c:v>436.82471665006705</c:v>
                </c:pt>
                <c:pt idx="16">
                  <c:v>465.75612205452671</c:v>
                </c:pt>
                <c:pt idx="17">
                  <c:v>495.58493437959015</c:v>
                </c:pt>
                <c:pt idx="18">
                  <c:v>526.33892429825664</c:v>
                </c:pt>
                <c:pt idx="19">
                  <c:v>558.04671773131599</c:v>
                </c:pt>
                <c:pt idx="20">
                  <c:v>590.73782192586646</c:v>
                </c:pt>
                <c:pt idx="21">
                  <c:v>624.44265231257771</c:v>
                </c:pt>
                <c:pt idx="22">
                  <c:v>659.19256016390909</c:v>
                </c:pt>
                <c:pt idx="23">
                  <c:v>695.0198610760591</c:v>
                </c:pt>
                <c:pt idx="24">
                  <c:v>731.95786429799784</c:v>
                </c:pt>
                <c:pt idx="25">
                  <c:v>770.04090293152001</c:v>
                </c:pt>
                <c:pt idx="26">
                  <c:v>809.30436502685257</c:v>
                </c:pt>
                <c:pt idx="27">
                  <c:v>849.78472559895386</c:v>
                </c:pt>
                <c:pt idx="28">
                  <c:v>891.51957959025685</c:v>
                </c:pt>
                <c:pt idx="29">
                  <c:v>934.54767580623104</c:v>
                </c:pt>
                <c:pt idx="30">
                  <c:v>978.90895185076863</c:v>
                </c:pt>
                <c:pt idx="31">
                  <c:v>1024.6445700890399</c:v>
                </c:pt>
                <c:pt idx="32">
                  <c:v>1071.7969546661102</c:v>
                </c:pt>
                <c:pt idx="33">
                  <c:v>1120.409829610262</c:v>
                </c:pt>
                <c:pt idx="34">
                  <c:v>1170.5282580506325</c:v>
                </c:pt>
                <c:pt idx="35">
                  <c:v>1222.1986825794345</c:v>
                </c:pt>
                <c:pt idx="36">
                  <c:v>1275.4689667897076</c:v>
                </c:pt>
                <c:pt idx="37">
                  <c:v>1330.3884380202196</c:v>
                </c:pt>
                <c:pt idx="38">
                  <c:v>1387.0079313398185</c:v>
                </c:pt>
                <c:pt idx="39">
                  <c:v>1445.3798348042155</c:v>
                </c:pt>
                <c:pt idx="40">
                  <c:v>1505.5581360188696</c:v>
                </c:pt>
                <c:pt idx="41">
                  <c:v>1567.5984700423203</c:v>
                </c:pt>
                <c:pt idx="42">
                  <c:v>1631.5581686650096</c:v>
                </c:pt>
                <c:pt idx="43">
                  <c:v>1697.4963110993062</c:v>
                </c:pt>
                <c:pt idx="44">
                  <c:v>1765.473776117133</c:v>
                </c:pt>
                <c:pt idx="45">
                  <c:v>1835.5532956722645</c:v>
                </c:pt>
                <c:pt idx="46">
                  <c:v>1907.7995100450382</c:v>
                </c:pt>
                <c:pt idx="47">
                  <c:v>1982.2790245478716</c:v>
                </c:pt>
                <c:pt idx="48">
                  <c:v>2059.0604678306358</c:v>
                </c:pt>
                <c:pt idx="49">
                  <c:v>2138.214551825567</c:v>
                </c:pt>
                <c:pt idx="50">
                  <c:v>2219.8141333720205</c:v>
                </c:pt>
                <c:pt idx="51">
                  <c:v>2303.9342775619748</c:v>
                </c:pt>
                <c:pt idx="52">
                  <c:v>2390.6523228477845</c:v>
                </c:pt>
                <c:pt idx="53">
                  <c:v>2480.0479479542341</c:v>
                </c:pt>
                <c:pt idx="54">
                  <c:v>2572.2032406374851</c:v>
                </c:pt>
                <c:pt idx="55">
                  <c:v>2667.2027683340198</c:v>
                </c:pt>
                <c:pt idx="56">
                  <c:v>2765.1336507431552</c:v>
                </c:pt>
                <c:pt idx="57">
                  <c:v>2866.0856343871437</c:v>
                </c:pt>
                <c:pt idx="58">
                  <c:v>2970.1511691932697</c:v>
                </c:pt>
                <c:pt idx="59">
                  <c:v>3077.4254871427165</c:v>
                </c:pt>
                <c:pt idx="60">
                  <c:v>3188.0066830312744</c:v>
                </c:pt>
                <c:pt idx="61">
                  <c:v>3301.9957973872133</c:v>
                </c:pt>
                <c:pt idx="62">
                  <c:v>3419.4969015918441</c:v>
                </c:pt>
                <c:pt idx="63">
                  <c:v>3540.6171852484117</c:v>
                </c:pt>
                <c:pt idx="64">
                  <c:v>3665.4670458450278</c:v>
                </c:pt>
                <c:pt idx="65">
                  <c:v>3794.1601807573256</c:v>
                </c:pt>
                <c:pt idx="66">
                  <c:v>3926.8136816364286</c:v>
                </c:pt>
                <c:pt idx="67">
                  <c:v>4063.5481312276174</c:v>
                </c:pt>
                <c:pt idx="68">
                  <c:v>4204.4877026648073</c:v>
                </c:pt>
                <c:pt idx="69">
                  <c:v>4349.7602612855326</c:v>
                </c:pt>
                <c:pt idx="70">
                  <c:v>4499.4974690106492</c:v>
                </c:pt>
                <c:pt idx="71">
                  <c:v>4653.8348913323061</c:v>
                </c:pt>
                <c:pt idx="72">
                  <c:v>4812.9121069529965</c:v>
                </c:pt>
                <c:pt idx="73">
                  <c:v>4976.8728201175745</c:v>
                </c:pt>
                <c:pt idx="74">
                  <c:v>5145.8649756790765</c:v>
                </c:pt>
                <c:pt idx="75">
                  <c:v>5320.0408769379437</c:v>
                </c:pt>
                <c:pt idx="76">
                  <c:v>5499.5573062928652</c:v>
                </c:pt>
                <c:pt idx="77">
                  <c:v>5684.575648739853</c:v>
                </c:pt>
                <c:pt idx="78">
                  <c:v>5875.2620182543806</c:v>
                </c:pt>
                <c:pt idx="79">
                  <c:v>6071.7873870894082</c:v>
                </c:pt>
                <c:pt idx="80">
                  <c:v>6274.327718019892</c:v>
                </c:pt>
                <c:pt idx="81">
                  <c:v>6483.0640995618833</c:v>
                </c:pt>
                <c:pt idx="82">
                  <c:v>6698.1828841915967</c:v>
                </c:pt>
                <c:pt idx="83">
                  <c:v>6919.8758295868092</c:v>
                </c:pt>
                <c:pt idx="84">
                  <c:v>7148.3402429096332</c:v>
                </c:pt>
                <c:pt idx="85">
                  <c:v>7383.7791281460977</c:v>
                </c:pt>
                <c:pt idx="86">
                  <c:v>7626.4013365140036</c:v>
                </c:pt>
                <c:pt idx="87">
                  <c:v>7876.4217199462246</c:v>
                </c:pt>
                <c:pt idx="88">
                  <c:v>8134.0612876519381</c:v>
                </c:pt>
                <c:pt idx="89">
                  <c:v>8399.5473657531929</c:v>
                </c:pt>
                <c:pt idx="90">
                  <c:v>8673.1137599887461</c:v>
                </c:pt>
                <c:pt idx="91">
                  <c:v>8955.0009214711408</c:v>
                </c:pt>
                <c:pt idx="92">
                  <c:v>9245.4561154766361</c:v>
                </c:pt>
                <c:pt idx="93">
                  <c:v>9544.7335932406677</c:v>
                </c:pt>
                <c:pt idx="94">
                  <c:v>9853.0947667241599</c:v>
                </c:pt>
                <c:pt idx="95">
                  <c:v>10170.808386308008</c:v>
                </c:pt>
                <c:pt idx="96">
                  <c:v>10498.150721364585</c:v>
                </c:pt>
                <c:pt idx="97">
                  <c:v>10835.405743645941</c:v>
                </c:pt>
                <c:pt idx="98">
                  <c:v>11182.865313418652</c:v>
                </c:pt>
                <c:pt idx="99">
                  <c:v>11540.829368264855</c:v>
                </c:pt>
                <c:pt idx="100">
                  <c:v>11909.606114457854</c:v>
                </c:pt>
                <c:pt idx="101">
                  <c:v>12289.512220808909</c:v>
                </c:pt>
                <c:pt idx="102">
                  <c:v>12680.873014869147</c:v>
                </c:pt>
                <c:pt idx="103">
                  <c:v>13084.022681357228</c:v>
                </c:pt>
                <c:pt idx="104">
                  <c:v>13499.304462669123</c:v>
                </c:pt>
                <c:pt idx="105">
                  <c:v>13927.070861311317</c:v>
                </c:pt>
                <c:pt idx="106">
                  <c:v>14367.683844082781</c:v>
                </c:pt>
                <c:pt idx="107">
                  <c:v>14821.515047814157</c:v>
                </c:pt>
                <c:pt idx="108">
                  <c:v>15288.945986454721</c:v>
                </c:pt>
                <c:pt idx="109">
                  <c:v>15770.368259278892</c:v>
                </c:pt>
                <c:pt idx="110">
                  <c:v>16266.183759964082</c:v>
                </c:pt>
                <c:pt idx="111">
                  <c:v>16776.804886270784</c:v>
                </c:pt>
                <c:pt idx="112">
                  <c:v>17302.65475003374</c:v>
                </c:pt>
                <c:pt idx="113">
                  <c:v>17844.167387149817</c:v>
                </c:pt>
                <c:pt idx="114">
                  <c:v>18401.787967223889</c:v>
                </c:pt>
                <c:pt idx="115">
                  <c:v>18975.97300250853</c:v>
                </c:pt>
                <c:pt idx="116">
                  <c:v>19567.190555746511</c:v>
                </c:pt>
                <c:pt idx="117">
                  <c:v>20175.920446497181</c:v>
                </c:pt>
                <c:pt idx="118">
                  <c:v>20802.654455498501</c:v>
                </c:pt>
                <c:pt idx="119">
                  <c:v>21447.896526586061</c:v>
                </c:pt>
                <c:pt idx="120">
                  <c:v>22112.162965658528</c:v>
                </c:pt>
                <c:pt idx="121">
                  <c:v>22795.982636145902</c:v>
                </c:pt>
                <c:pt idx="122">
                  <c:v>23499.89715040255</c:v>
                </c:pt>
                <c:pt idx="123">
                  <c:v>24224.461056411244</c:v>
                </c:pt>
                <c:pt idx="124">
                  <c:v>24970.242019147434</c:v>
                </c:pt>
                <c:pt idx="125">
                  <c:v>25737.820995914695</c:v>
                </c:pt>
                <c:pt idx="126">
                  <c:v>26527.792404922697</c:v>
                </c:pt>
                <c:pt idx="127">
                  <c:v>27340.764286338304</c:v>
                </c:pt>
                <c:pt idx="128">
                  <c:v>28177.358454998404</c:v>
                </c:pt>
                <c:pt idx="129">
                  <c:v>29038.210643929924</c:v>
                </c:pt>
                <c:pt idx="130">
                  <c:v>29923.970637778333</c:v>
                </c:pt>
                <c:pt idx="131">
                  <c:v>30835.302395200692</c:v>
                </c:pt>
                <c:pt idx="132">
                  <c:v>31772.884159233156</c:v>
                </c:pt>
                <c:pt idx="133">
                  <c:v>32737.408554595895</c:v>
                </c:pt>
                <c:pt idx="134">
                  <c:v>33729.582670850737</c:v>
                </c:pt>
                <c:pt idx="135">
                  <c:v>34750.128130278528</c:v>
                </c:pt>
                <c:pt idx="136">
                  <c:v>35799.781139294617</c:v>
                </c:pt>
                <c:pt idx="137">
                  <c:v>36879.292522171832</c:v>
                </c:pt>
                <c:pt idx="138">
                  <c:v>37989.427735791352</c:v>
                </c:pt>
                <c:pt idx="139">
                  <c:v>39130.966864092923</c:v>
                </c:pt>
                <c:pt idx="140">
                  <c:v>40304.704590847454</c:v>
                </c:pt>
                <c:pt idx="141">
                  <c:v>41511.450149326934</c:v>
                </c:pt>
                <c:pt idx="142">
                  <c:v>42752.027247399739</c:v>
                </c:pt>
                <c:pt idx="143">
                  <c:v>44027.273966533408</c:v>
                </c:pt>
                <c:pt idx="144">
                  <c:v>45338.042633142744</c:v>
                </c:pt>
                <c:pt idx="145">
                  <c:v>46685.199660678583</c:v>
                </c:pt>
                <c:pt idx="146">
                  <c:v>48069.625360812359</c:v>
                </c:pt>
                <c:pt idx="147">
                  <c:v>49492.213722034088</c:v>
                </c:pt>
                <c:pt idx="148">
                  <c:v>50953.872153946853</c:v>
                </c:pt>
                <c:pt idx="149">
                  <c:v>52455.521195510162</c:v>
                </c:pt>
                <c:pt idx="150">
                  <c:v>53998.094185457572</c:v>
                </c:pt>
                <c:pt idx="151">
                  <c:v>55582.536893091841</c:v>
                </c:pt>
                <c:pt idx="152">
                  <c:v>57209.807107643835</c:v>
                </c:pt>
                <c:pt idx="153">
                  <c:v>58880.874184370012</c:v>
                </c:pt>
                <c:pt idx="154">
                  <c:v>60596.718545558331</c:v>
                </c:pt>
                <c:pt idx="155">
                  <c:v>62358.331134614447</c:v>
                </c:pt>
                <c:pt idx="156">
                  <c:v>64166.712821409601</c:v>
                </c:pt>
                <c:pt idx="157">
                  <c:v>66022.873757089619</c:v>
                </c:pt>
                <c:pt idx="158">
                  <c:v>67927.832676571212</c:v>
                </c:pt>
                <c:pt idx="159">
                  <c:v>69882.616146988585</c:v>
                </c:pt>
                <c:pt idx="160">
                  <c:v>71888.257760400302</c:v>
                </c:pt>
                <c:pt idx="161">
                  <c:v>73945.79726912461</c:v>
                </c:pt>
                <c:pt idx="162">
                  <c:v>76056.279662141635</c:v>
                </c:pt>
                <c:pt idx="163">
                  <c:v>78220.754181083495</c:v>
                </c:pt>
                <c:pt idx="164">
                  <c:v>80440.273274429564</c:v>
                </c:pt>
                <c:pt idx="165">
                  <c:v>82715.891488634123</c:v>
                </c:pt>
                <c:pt idx="166">
                  <c:v>85048.664295038529</c:v>
                </c:pt>
                <c:pt idx="167">
                  <c:v>87439.64685155997</c:v>
                </c:pt>
                <c:pt idx="168">
                  <c:v>89889.892698305252</c:v>
                </c:pt>
                <c:pt idx="169">
                  <c:v>92400.452386430057</c:v>
                </c:pt>
                <c:pt idx="170">
                  <c:v>94972.372039754016</c:v>
                </c:pt>
                <c:pt idx="171">
                  <c:v>97606.691848848335</c:v>
                </c:pt>
                <c:pt idx="172">
                  <c:v>100304.44449753723</c:v>
                </c:pt>
                <c:pt idx="173">
                  <c:v>103066.65352199663</c:v>
                </c:pt>
                <c:pt idx="174">
                  <c:v>105894.33160289362</c:v>
                </c:pt>
                <c:pt idx="175">
                  <c:v>108788.47879128851</c:v>
                </c:pt>
                <c:pt idx="176">
                  <c:v>111750.08066931677</c:v>
                </c:pt>
                <c:pt idx="177">
                  <c:v>114780.10644698191</c:v>
                </c:pt>
                <c:pt idx="178">
                  <c:v>117879.50699672024</c:v>
                </c:pt>
                <c:pt idx="179">
                  <c:v>121049.21282774536</c:v>
                </c:pt>
                <c:pt idx="180">
                  <c:v>124290.13200254232</c:v>
                </c:pt>
                <c:pt idx="181">
                  <c:v>127603.14799825812</c:v>
                </c:pt>
                <c:pt idx="182">
                  <c:v>130989.11751612501</c:v>
                </c:pt>
                <c:pt idx="183">
                  <c:v>134448.86824245512</c:v>
                </c:pt>
                <c:pt idx="184">
                  <c:v>137983.19656515672</c:v>
                </c:pt>
                <c:pt idx="185">
                  <c:v>141592.8652501429</c:v>
                </c:pt>
                <c:pt idx="186">
                  <c:v>145278.60108242978</c:v>
                </c:pt>
                <c:pt idx="187">
                  <c:v>149041.09247715183</c:v>
                </c:pt>
                <c:pt idx="188">
                  <c:v>152880.98706615352</c:v>
                </c:pt>
                <c:pt idx="189">
                  <c:v>156798.88926624678</c:v>
                </c:pt>
                <c:pt idx="190">
                  <c:v>160795.35783564925</c:v>
                </c:pt>
                <c:pt idx="191">
                  <c:v>164870.90342553656</c:v>
                </c:pt>
                <c:pt idx="192">
                  <c:v>169025.9861340489</c:v>
                </c:pt>
                <c:pt idx="193">
                  <c:v>173261.01307048436</c:v>
                </c:pt>
                <c:pt idx="194">
                  <c:v>177576.33593778574</c:v>
                </c:pt>
                <c:pt idx="195">
                  <c:v>181972.24864177976</c:v>
                </c:pt>
                <c:pt idx="196">
                  <c:v>186448.98493595319</c:v>
                </c:pt>
                <c:pt idx="197">
                  <c:v>191006.71611084722</c:v>
                </c:pt>
                <c:pt idx="198">
                  <c:v>195645.54873741276</c:v>
                </c:pt>
                <c:pt idx="199">
                  <c:v>200365.52247389447</c:v>
                </c:pt>
                <c:pt idx="200">
                  <c:v>205166.60794599337</c:v>
                </c:pt>
                <c:pt idx="201">
                  <c:v>210048.70471019513</c:v>
                </c:pt>
                <c:pt idx="202">
                  <c:v>215011.639310239</c:v>
                </c:pt>
                <c:pt idx="203">
                  <c:v>220055.16343673799</c:v>
                </c:pt>
                <c:pt idx="204">
                  <c:v>225178.95219993996</c:v>
                </c:pt>
                <c:pt idx="205">
                  <c:v>230382.60252554118</c:v>
                </c:pt>
                <c:pt idx="206">
                  <c:v>235665.63168332356</c:v>
                </c:pt>
                <c:pt idx="207">
                  <c:v>241027.47595818399</c:v>
                </c:pt>
                <c:pt idx="208">
                  <c:v>246467.48947285675</c:v>
                </c:pt>
                <c:pt idx="209">
                  <c:v>251984.94317129621</c:v>
                </c:pt>
                <c:pt idx="210">
                  <c:v>257579.02397128791</c:v>
                </c:pt>
                <c:pt idx="211">
                  <c:v>263248.8340943894</c:v>
                </c:pt>
                <c:pt idx="212">
                  <c:v>268993.39058077085</c:v>
                </c:pt>
                <c:pt idx="213">
                  <c:v>274811.62499592919</c:v>
                </c:pt>
                <c:pt idx="214">
                  <c:v>280702.38333559054</c:v>
                </c:pt>
                <c:pt idx="215">
                  <c:v>286664.42613439693</c:v>
                </c:pt>
                <c:pt idx="216">
                  <c:v>292696.42878319789</c:v>
                </c:pt>
                <c:pt idx="217">
                  <c:v>298796.98205893894</c:v>
                </c:pt>
                <c:pt idx="218">
                  <c:v>304964.59287026199</c:v>
                </c:pt>
                <c:pt idx="219">
                  <c:v>311197.68522101227</c:v>
                </c:pt>
                <c:pt idx="220">
                  <c:v>317494.60139288945</c:v>
                </c:pt>
                <c:pt idx="221">
                  <c:v>323853.60334749002</c:v>
                </c:pt>
                <c:pt idx="222">
                  <c:v>330272.87434697489</c:v>
                </c:pt>
                <c:pt idx="223">
                  <c:v>336750.52079156501</c:v>
                </c:pt>
                <c:pt idx="224">
                  <c:v>343284.57427102438</c:v>
                </c:pt>
                <c:pt idx="225">
                  <c:v>349872.99382624734</c:v>
                </c:pt>
                <c:pt idx="226">
                  <c:v>356513.66841602692</c:v>
                </c:pt>
                <c:pt idx="227">
                  <c:v>363204.4195830563</c:v>
                </c:pt>
                <c:pt idx="228">
                  <c:v>369943.00431221107</c:v>
                </c:pt>
                <c:pt idx="229">
                  <c:v>376727.11807318527</c:v>
                </c:pt>
                <c:pt idx="230">
                  <c:v>383554.39803861745</c:v>
                </c:pt>
                <c:pt idx="231">
                  <c:v>390422.42646794894</c:v>
                </c:pt>
                <c:pt idx="232">
                  <c:v>397328.73424641689</c:v>
                </c:pt>
                <c:pt idx="233">
                  <c:v>404270.80456780142</c:v>
                </c:pt>
                <c:pt idx="234">
                  <c:v>411246.07674882899</c:v>
                </c:pt>
                <c:pt idx="235">
                  <c:v>418251.95016248728</c:v>
                </c:pt>
                <c:pt idx="236">
                  <c:v>425285.78827693459</c:v>
                </c:pt>
                <c:pt idx="237">
                  <c:v>432344.92278619605</c:v>
                </c:pt>
                <c:pt idx="238">
                  <c:v>439426.65781842935</c:v>
                </c:pt>
                <c:pt idx="239">
                  <c:v>446528.27420722169</c:v>
                </c:pt>
                <c:pt idx="240">
                  <c:v>453647.03381114436</c:v>
                </c:pt>
                <c:pt idx="241">
                  <c:v>460780.18386664684</c:v>
                </c:pt>
                <c:pt idx="242">
                  <c:v>467924.96135931736</c:v>
                </c:pt>
                <c:pt idx="243">
                  <c:v>475078.59739856946</c:v>
                </c:pt>
                <c:pt idx="244">
                  <c:v>482238.32158093643</c:v>
                </c:pt>
                <c:pt idx="245">
                  <c:v>489401.36632736126</c:v>
                </c:pt>
                <c:pt idx="246">
                  <c:v>496564.9711801603</c:v>
                </c:pt>
                <c:pt idx="247">
                  <c:v>503726.38704570715</c:v>
                </c:pt>
                <c:pt idx="248">
                  <c:v>510882.88036932703</c:v>
                </c:pt>
                <c:pt idx="249">
                  <c:v>518031.73722940608</c:v>
                </c:pt>
                <c:pt idx="250">
                  <c:v>525170.26733829896</c:v>
                </c:pt>
                <c:pt idx="251">
                  <c:v>532295.80793825677</c:v>
                </c:pt>
                <c:pt idx="252">
                  <c:v>539405.7275812875</c:v>
                </c:pt>
                <c:pt idx="253">
                  <c:v>546497.42978260224</c:v>
                </c:pt>
                <c:pt idx="254">
                  <c:v>553568.35653807526</c:v>
                </c:pt>
                <c:pt idx="255">
                  <c:v>560615.99169696064</c:v>
                </c:pt>
                <c:pt idx="256">
                  <c:v>567637.86418194696</c:v>
                </c:pt>
                <c:pt idx="257">
                  <c:v>574631.55104948778</c:v>
                </c:pt>
                <c:pt idx="258">
                  <c:v>581594.6803842209</c:v>
                </c:pt>
                <c:pt idx="259">
                  <c:v>588524.93402216537</c:v>
                </c:pt>
                <c:pt idx="260">
                  <c:v>595420.05009826599</c:v>
                </c:pt>
                <c:pt idx="261">
                  <c:v>602277.82541472756</c:v>
                </c:pt>
                <c:pt idx="262">
                  <c:v>609096.11762744421</c:v>
                </c:pt>
                <c:pt idx="263">
                  <c:v>615872.84724867332</c:v>
                </c:pt>
                <c:pt idx="264">
                  <c:v>622605.99946492736</c:v>
                </c:pt>
                <c:pt idx="265">
                  <c:v>629293.62576985534</c:v>
                </c:pt>
                <c:pt idx="266">
                  <c:v>635933.8454126498</c:v>
                </c:pt>
                <c:pt idx="267">
                  <c:v>642524.84666324954</c:v>
                </c:pt>
                <c:pt idx="268">
                  <c:v>649064.88789630355</c:v>
                </c:pt>
                <c:pt idx="269">
                  <c:v>655552.29849651421</c:v>
                </c:pt>
                <c:pt idx="270">
                  <c:v>661985.47958859289</c:v>
                </c:pt>
                <c:pt idx="271">
                  <c:v>668362.90459562792</c:v>
                </c:pt>
                <c:pt idx="272">
                  <c:v>674683.11963018822</c:v>
                </c:pt>
                <c:pt idx="273">
                  <c:v>680944.74372296105</c:v>
                </c:pt>
                <c:pt idx="274">
                  <c:v>687146.4688941536</c:v>
                </c:pt>
                <c:pt idx="275">
                  <c:v>693287.06007326837</c:v>
                </c:pt>
                <c:pt idx="276">
                  <c:v>699365.35487319832</c:v>
                </c:pt>
                <c:pt idx="277">
                  <c:v>705380.26322487777</c:v>
                </c:pt>
                <c:pt idx="278">
                  <c:v>711330.76687896694</c:v>
                </c:pt>
                <c:pt idx="279">
                  <c:v>717215.9187812499</c:v>
                </c:pt>
                <c:pt idx="280">
                  <c:v>723034.84232858056</c:v>
                </c:pt>
                <c:pt idx="281">
                  <c:v>728786.73051232914</c:v>
                </c:pt>
                <c:pt idx="282">
                  <c:v>734470.8449563561</c:v>
                </c:pt>
                <c:pt idx="283">
                  <c:v>740086.51485658286</c:v>
                </c:pt>
                <c:pt idx="284">
                  <c:v>745633.13582922937</c:v>
                </c:pt>
                <c:pt idx="285">
                  <c:v>751110.16867476341</c:v>
                </c:pt>
                <c:pt idx="286">
                  <c:v>756517.13806454535</c:v>
                </c:pt>
                <c:pt idx="287">
                  <c:v>761853.63115706586</c:v>
                </c:pt>
                <c:pt idx="288">
                  <c:v>767119.29615055968</c:v>
                </c:pt>
                <c:pt idx="289">
                  <c:v>772313.84077864303</c:v>
                </c:pt>
                <c:pt idx="290">
                  <c:v>777437.03075546317</c:v>
                </c:pt>
                <c:pt idx="291">
                  <c:v>782488.68817667349</c:v>
                </c:pt>
                <c:pt idx="292">
                  <c:v>787468.68988235213</c:v>
                </c:pt>
                <c:pt idx="293">
                  <c:v>792376.96578777593</c:v>
                </c:pt>
                <c:pt idx="294">
                  <c:v>797213.49718774087</c:v>
                </c:pt>
                <c:pt idx="295">
                  <c:v>801978.31503989012</c:v>
                </c:pt>
                <c:pt idx="296">
                  <c:v>806671.49823227245</c:v>
                </c:pt>
                <c:pt idx="297">
                  <c:v>811293.17184010893</c:v>
                </c:pt>
                <c:pt idx="298">
                  <c:v>815843.50537649507</c:v>
                </c:pt>
                <c:pt idx="299">
                  <c:v>820322.71104151534</c:v>
                </c:pt>
                <c:pt idx="300">
                  <c:v>824731.04197398981</c:v>
                </c:pt>
                <c:pt idx="301">
                  <c:v>829068.79050981998</c:v>
                </c:pt>
                <c:pt idx="302">
                  <c:v>833336.2864506481</c:v>
                </c:pt>
                <c:pt idx="303">
                  <c:v>837533.89534629101</c:v>
                </c:pt>
                <c:pt idx="304">
                  <c:v>841662.01679416373</c:v>
                </c:pt>
                <c:pt idx="305">
                  <c:v>845721.08275866415</c:v>
                </c:pt>
                <c:pt idx="306">
                  <c:v>849711.55591325136</c:v>
                </c:pt>
                <c:pt idx="307">
                  <c:v>853633.92800771864</c:v>
                </c:pt>
                <c:pt idx="308">
                  <c:v>857488.71826293529</c:v>
                </c:pt>
                <c:pt idx="309">
                  <c:v>861276.47179511352</c:v>
                </c:pt>
                <c:pt idx="310">
                  <c:v>864997.75807144493</c:v>
                </c:pt>
                <c:pt idx="311">
                  <c:v>868653.1693987482</c:v>
                </c:pt>
                <c:pt idx="312">
                  <c:v>872243.31944657362</c:v>
                </c:pt>
                <c:pt idx="313">
                  <c:v>875768.84180602478</c:v>
                </c:pt>
                <c:pt idx="314">
                  <c:v>879230.38858537888</c:v>
                </c:pt>
                <c:pt idx="315">
                  <c:v>882628.62904341822</c:v>
                </c:pt>
                <c:pt idx="316">
                  <c:v>885964.24826122518</c:v>
                </c:pt>
                <c:pt idx="317">
                  <c:v>889237.94585304067</c:v>
                </c:pt>
                <c:pt idx="318">
                  <c:v>892450.43471664446</c:v>
                </c:pt>
                <c:pt idx="319">
                  <c:v>895602.43982357997</c:v>
                </c:pt>
                <c:pt idx="320">
                  <c:v>898694.69704942184</c:v>
                </c:pt>
                <c:pt idx="321">
                  <c:v>901727.95204416686</c:v>
                </c:pt>
                <c:pt idx="322">
                  <c:v>904702.95914271905</c:v>
                </c:pt>
                <c:pt idx="323">
                  <c:v>907620.48031533952</c:v>
                </c:pt>
                <c:pt idx="324">
                  <c:v>910481.28415783821</c:v>
                </c:pt>
                <c:pt idx="325">
                  <c:v>913286.14492119756</c:v>
                </c:pt>
                <c:pt idx="326">
                  <c:v>916035.84158024157</c:v>
                </c:pt>
                <c:pt idx="327">
                  <c:v>918731.15694089001</c:v>
                </c:pt>
                <c:pt idx="328">
                  <c:v>921372.87678547355</c:v>
                </c:pt>
                <c:pt idx="329">
                  <c:v>923961.7890555273</c:v>
                </c:pt>
                <c:pt idx="330">
                  <c:v>926498.68307142635</c:v>
                </c:pt>
                <c:pt idx="331">
                  <c:v>928984.34878818109</c:v>
                </c:pt>
                <c:pt idx="332">
                  <c:v>931419.57608666946</c:v>
                </c:pt>
                <c:pt idx="333">
                  <c:v>933805.15409954556</c:v>
                </c:pt>
                <c:pt idx="334">
                  <c:v>936141.8705710338</c:v>
                </c:pt>
                <c:pt idx="335">
                  <c:v>938430.51124979195</c:v>
                </c:pt>
                <c:pt idx="336">
                  <c:v>940671.85931400256</c:v>
                </c:pt>
                <c:pt idx="337">
                  <c:v>942866.69482783589</c:v>
                </c:pt>
                <c:pt idx="338">
                  <c:v>945015.79422841175</c:v>
                </c:pt>
                <c:pt idx="339">
                  <c:v>947119.92984237743</c:v>
                </c:pt>
                <c:pt idx="340">
                  <c:v>949179.86943121243</c:v>
                </c:pt>
                <c:pt idx="341">
                  <c:v>951196.3757643631</c:v>
                </c:pt>
                <c:pt idx="342">
                  <c:v>953170.20621931343</c:v>
                </c:pt>
                <c:pt idx="343">
                  <c:v>955102.11240769387</c:v>
                </c:pt>
                <c:pt idx="344">
                  <c:v>956992.83982653788</c:v>
                </c:pt>
                <c:pt idx="345">
                  <c:v>958843.12753379857</c:v>
                </c:pt>
                <c:pt idx="346">
                  <c:v>960653.70784724597</c:v>
                </c:pt>
                <c:pt idx="347">
                  <c:v>962425.30606587534</c:v>
                </c:pt>
                <c:pt idx="348">
                  <c:v>964158.64021296671</c:v>
                </c:pt>
                <c:pt idx="349">
                  <c:v>965854.42079994839</c:v>
                </c:pt>
                <c:pt idx="350">
                  <c:v>967513.35061023152</c:v>
                </c:pt>
                <c:pt idx="351">
                  <c:v>969136.12450219633</c:v>
                </c:pt>
                <c:pt idx="352">
                  <c:v>970723.42923052656</c:v>
                </c:pt>
                <c:pt idx="353">
                  <c:v>972275.94328510563</c:v>
                </c:pt>
                <c:pt idx="354">
                  <c:v>973794.33674670546</c:v>
                </c:pt>
                <c:pt idx="355">
                  <c:v>975279.2711587149</c:v>
                </c:pt>
                <c:pt idx="356">
                  <c:v>976731.39941417624</c:v>
                </c:pt>
                <c:pt idx="357">
                  <c:v>978151.36565741443</c:v>
                </c:pt>
                <c:pt idx="358">
                  <c:v>979539.80519956385</c:v>
                </c:pt>
                <c:pt idx="359">
                  <c:v>980897.3444473173</c:v>
                </c:pt>
                <c:pt idx="360">
                  <c:v>982224.60084424028</c:v>
                </c:pt>
                <c:pt idx="361">
                  <c:v>983522.1828240148</c:v>
                </c:pt>
                <c:pt idx="362">
                  <c:v>984790.68977499544</c:v>
                </c:pt>
                <c:pt idx="363">
                  <c:v>986030.7120154805</c:v>
                </c:pt>
                <c:pt idx="364">
                  <c:v>987242.83077912149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F1-43E5-AF29-D508010EC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2485055"/>
        <c:axId val="863677599"/>
      </c:lineChart>
      <c:catAx>
        <c:axId val="18724850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63677599"/>
        <c:crosses val="autoZero"/>
        <c:auto val="1"/>
        <c:lblAlgn val="ctr"/>
        <c:lblOffset val="100"/>
        <c:noMultiLvlLbl val="0"/>
      </c:catAx>
      <c:valAx>
        <c:axId val="863677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Población</a:t>
                </a:r>
              </a:p>
            </c:rich>
          </c:tx>
          <c:layout>
            <c:manualLayout>
              <c:xMode val="edge"/>
              <c:yMode val="edge"/>
              <c:x val="1.5230364440707658E-2"/>
              <c:y val="1.52125101232437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72485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909850851450421"/>
          <c:y val="0.2992944973674489"/>
          <c:w val="0.27396820004565836"/>
          <c:h val="0.29980012881694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13139</xdr:colOff>
      <xdr:row>1</xdr:row>
      <xdr:rowOff>24304</xdr:rowOff>
    </xdr:from>
    <xdr:to>
      <xdr:col>32</xdr:col>
      <xdr:colOff>357187</xdr:colOff>
      <xdr:row>26</xdr:row>
      <xdr:rowOff>35719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2A663F5-5AE0-4573-B801-1210C1FC0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7665</xdr:colOff>
      <xdr:row>26</xdr:row>
      <xdr:rowOff>38812</xdr:rowOff>
    </xdr:from>
    <xdr:to>
      <xdr:col>32</xdr:col>
      <xdr:colOff>345281</xdr:colOff>
      <xdr:row>47</xdr:row>
      <xdr:rowOff>142874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CE6ECF8-F809-43B6-A119-96FDA72DD6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25045</xdr:colOff>
      <xdr:row>47</xdr:row>
      <xdr:rowOff>160571</xdr:rowOff>
    </xdr:from>
    <xdr:to>
      <xdr:col>30</xdr:col>
      <xdr:colOff>11906</xdr:colOff>
      <xdr:row>73</xdr:row>
      <xdr:rowOff>-1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887619C-D955-48B6-BAEC-A097AC91A7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6A8A2-F64B-41DF-9330-6BBD1E814A8A}">
  <dimension ref="A1:AE368"/>
  <sheetViews>
    <sheetView tabSelected="1" zoomScale="80" zoomScaleNormal="80" workbookViewId="0">
      <selection activeCell="E3" sqref="E3"/>
    </sheetView>
  </sheetViews>
  <sheetFormatPr baseColWidth="10" defaultRowHeight="12.75" x14ac:dyDescent="0.2"/>
  <cols>
    <col min="1" max="1" width="10.7109375" style="7" customWidth="1"/>
    <col min="2" max="2" width="13.140625" style="3" customWidth="1"/>
    <col min="3" max="3" width="11.42578125" style="3"/>
    <col min="4" max="4" width="13.85546875" style="3" customWidth="1"/>
    <col min="5" max="5" width="13" style="3" customWidth="1"/>
    <col min="6" max="6" width="1.28515625" style="3" customWidth="1"/>
    <col min="7" max="7" width="11.42578125" style="3"/>
    <col min="8" max="8" width="15.7109375" style="3" customWidth="1"/>
    <col min="9" max="9" width="15.140625" style="3" customWidth="1"/>
    <col min="10" max="10" width="1.7109375" style="3" customWidth="1"/>
    <col min="11" max="11" width="34.7109375" style="3" customWidth="1"/>
    <col min="12" max="12" width="11.5703125" style="3" customWidth="1"/>
    <col min="13" max="13" width="11" style="3" customWidth="1"/>
    <col min="14" max="14" width="1.7109375" style="3" customWidth="1"/>
    <col min="15" max="15" width="11.42578125" style="3"/>
    <col min="16" max="16" width="12.5703125" style="3" customWidth="1"/>
    <col min="17" max="17" width="12.7109375" style="3" customWidth="1"/>
    <col min="18" max="18" width="12.28515625" style="3" customWidth="1"/>
    <col min="19" max="19" width="13" style="3" customWidth="1"/>
    <col min="20" max="20" width="1.5703125" style="3" customWidth="1"/>
    <col min="21" max="16384" width="11.42578125" style="3"/>
  </cols>
  <sheetData>
    <row r="1" spans="1:31" s="10" customFormat="1" ht="15.75" customHeight="1" thickBot="1" x14ac:dyDescent="0.25">
      <c r="A1" s="63" t="s">
        <v>17</v>
      </c>
      <c r="B1" s="64"/>
      <c r="C1" s="64"/>
      <c r="D1" s="64"/>
      <c r="E1" s="64"/>
      <c r="F1" s="64"/>
      <c r="G1" s="64"/>
      <c r="H1" s="64"/>
      <c r="I1" s="65"/>
      <c r="J1" s="11"/>
      <c r="K1" s="63" t="s">
        <v>22</v>
      </c>
      <c r="L1" s="64"/>
      <c r="M1" s="65"/>
      <c r="N1" s="15"/>
      <c r="O1" s="66" t="s">
        <v>18</v>
      </c>
      <c r="P1" s="66"/>
      <c r="Q1" s="66"/>
      <c r="R1" s="66"/>
      <c r="S1" s="66"/>
      <c r="T1" s="15"/>
      <c r="U1" s="9" t="s">
        <v>19</v>
      </c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38.25" x14ac:dyDescent="0.2">
      <c r="A2" s="7" t="s">
        <v>0</v>
      </c>
      <c r="B2" s="3" t="s">
        <v>1</v>
      </c>
      <c r="C2" s="13" t="s">
        <v>11</v>
      </c>
      <c r="D2" s="13" t="s">
        <v>2</v>
      </c>
      <c r="E2" s="13" t="s">
        <v>10</v>
      </c>
      <c r="F2" s="14"/>
      <c r="G2" s="13" t="s">
        <v>12</v>
      </c>
      <c r="H2" s="14" t="s">
        <v>3</v>
      </c>
      <c r="I2" s="13" t="s">
        <v>20</v>
      </c>
      <c r="J2" s="12"/>
      <c r="K2" s="24" t="s">
        <v>21</v>
      </c>
      <c r="M2" s="56"/>
      <c r="N2" s="12"/>
      <c r="O2" s="66"/>
      <c r="P2" s="66"/>
      <c r="Q2" s="66"/>
      <c r="R2" s="66"/>
      <c r="S2" s="66"/>
      <c r="T2" s="12"/>
    </row>
    <row r="3" spans="1:31" ht="39" thickBot="1" x14ac:dyDescent="0.25">
      <c r="A3" s="7">
        <v>0</v>
      </c>
      <c r="B3" s="25">
        <v>42871039</v>
      </c>
      <c r="C3" s="4">
        <v>5847</v>
      </c>
      <c r="D3" s="4">
        <v>0</v>
      </c>
      <c r="E3" s="4">
        <v>94</v>
      </c>
      <c r="F3" s="4"/>
      <c r="J3" s="12"/>
      <c r="N3" s="12"/>
      <c r="O3" s="3" t="s">
        <v>15</v>
      </c>
      <c r="P3" s="3" t="s">
        <v>13</v>
      </c>
      <c r="Q3" s="6" t="s">
        <v>14</v>
      </c>
      <c r="R3" s="6" t="s">
        <v>64</v>
      </c>
      <c r="S3" s="6" t="s">
        <v>65</v>
      </c>
      <c r="T3" s="12"/>
    </row>
    <row r="4" spans="1:31" x14ac:dyDescent="0.2">
      <c r="A4" s="8">
        <v>43937</v>
      </c>
      <c r="B4" s="4">
        <f>B3-G4</f>
        <v>42870439.840227872</v>
      </c>
      <c r="C4" s="4">
        <f>C3+G4-H4-I4</f>
        <v>6028.5169149855828</v>
      </c>
      <c r="D4" s="4">
        <f>D3+H4</f>
        <v>399.35010000000005</v>
      </c>
      <c r="E4" s="4">
        <f>E3+I4</f>
        <v>112.29275714285714</v>
      </c>
      <c r="G4" s="4">
        <f>C3*M$5*B3/SUM(B3:D3)*M$6</f>
        <v>599.1597721284395</v>
      </c>
      <c r="H4" s="4">
        <f>C3*M$7/M$4</f>
        <v>399.35010000000005</v>
      </c>
      <c r="I4" s="4">
        <f>C3*M$8/M$4</f>
        <v>18.292757142857141</v>
      </c>
      <c r="J4" s="12"/>
      <c r="K4" s="17" t="s">
        <v>49</v>
      </c>
      <c r="L4" s="22"/>
      <c r="M4" s="52">
        <v>14</v>
      </c>
      <c r="N4" s="12"/>
      <c r="O4" s="8">
        <v>43927</v>
      </c>
      <c r="P4" s="4">
        <f>(C3*M$5*B3/SUM(B3:D3)*M$6)+C3</f>
        <v>6446.1597721284397</v>
      </c>
      <c r="Q4" s="4">
        <f>(C3*0.4*B3/SUM(B3:D3)*M$6)+C3</f>
        <v>6158.2518296771113</v>
      </c>
      <c r="R4" s="4">
        <f>(C3*0.2*B3/SUM(B3:D3)*M$6)+C3</f>
        <v>6002.6259148385561</v>
      </c>
      <c r="S4" s="4">
        <f>(C3*0.1*B3/SUM(B3:D3)*M$6)+C3</f>
        <v>5924.8129574192781</v>
      </c>
      <c r="T4" s="12"/>
    </row>
    <row r="5" spans="1:31" x14ac:dyDescent="0.2">
      <c r="A5" s="8">
        <v>43938</v>
      </c>
      <c r="B5" s="4">
        <f t="shared" ref="B5:B68" si="0">B4-G5</f>
        <v>42869822.088238716</v>
      </c>
      <c r="C5" s="4">
        <f t="shared" ref="C5:C68" si="1">C4+G5-H5-I5</f>
        <v>6215.66055307427</v>
      </c>
      <c r="D5" s="4">
        <f t="shared" ref="D5:D68" si="2">D4+H5</f>
        <v>811.09780529351542</v>
      </c>
      <c r="E5" s="4">
        <f t="shared" ref="E5:E68" si="3">E4+I5</f>
        <v>131.15340291974061</v>
      </c>
      <c r="G5" s="4">
        <f t="shared" ref="G5:G68" si="4">C4*M$5*B4/SUM(B4:D4)*M$6</f>
        <v>617.75198915908663</v>
      </c>
      <c r="H5" s="4">
        <f t="shared" ref="H5:H68" si="5">C4*M$7/M$4</f>
        <v>411.74770529351537</v>
      </c>
      <c r="I5" s="4">
        <f t="shared" ref="I5:I68" si="6">C4*M$8/M$4</f>
        <v>18.860645776883466</v>
      </c>
      <c r="J5" s="12"/>
      <c r="K5" s="19" t="s">
        <v>50</v>
      </c>
      <c r="L5" s="2"/>
      <c r="M5" s="53">
        <v>0.77</v>
      </c>
      <c r="N5" s="12"/>
      <c r="O5" s="8">
        <v>43928</v>
      </c>
      <c r="P5" s="4">
        <f t="shared" ref="P5:P68" si="7">(C4*M$5*B4/SUM(B4:D4)*M$6)+C4</f>
        <v>6646.2689041446692</v>
      </c>
      <c r="Q5" s="4">
        <f t="shared" ref="Q5:Q68" si="8">(C4*0.4*B4/SUM(B4:D4)*M$6)+C4</f>
        <v>6349.4270392240696</v>
      </c>
      <c r="R5" s="4">
        <f t="shared" ref="R5:R68" si="9">(C4*0.2*B4/SUM(B4:D4)*M$6)+C4</f>
        <v>6188.9719771048258</v>
      </c>
      <c r="S5" s="4">
        <f t="shared" ref="S5:S68" si="10">(C4*0.1*B4/SUM(B4:D4)*M$6)+C4</f>
        <v>6108.7444460452043</v>
      </c>
      <c r="T5" s="12"/>
    </row>
    <row r="6" spans="1:31" x14ac:dyDescent="0.2">
      <c r="A6" s="8">
        <v>43939</v>
      </c>
      <c r="B6" s="4">
        <f t="shared" si="0"/>
        <v>42869185.168232664</v>
      </c>
      <c r="C6" s="4">
        <f t="shared" si="1"/>
        <v>6408.6048053357981</v>
      </c>
      <c r="D6" s="4">
        <f t="shared" si="2"/>
        <v>1235.627421068488</v>
      </c>
      <c r="E6" s="4">
        <f t="shared" si="3"/>
        <v>150.59954093578725</v>
      </c>
      <c r="G6" s="4">
        <f t="shared" si="4"/>
        <v>636.92000605254725</v>
      </c>
      <c r="H6" s="4">
        <f t="shared" si="5"/>
        <v>424.52961577497268</v>
      </c>
      <c r="I6" s="4">
        <f t="shared" si="6"/>
        <v>19.446138016046643</v>
      </c>
      <c r="J6" s="12"/>
      <c r="K6" s="19" t="s">
        <v>51</v>
      </c>
      <c r="L6" s="2"/>
      <c r="M6" s="54">
        <v>0.1331</v>
      </c>
      <c r="N6" s="12"/>
      <c r="O6" s="8">
        <v>43929</v>
      </c>
      <c r="P6" s="4">
        <f t="shared" si="7"/>
        <v>6852.5805591268172</v>
      </c>
      <c r="Q6" s="4">
        <f t="shared" si="8"/>
        <v>6546.5280886859828</v>
      </c>
      <c r="R6" s="4">
        <f t="shared" si="9"/>
        <v>6381.0943208801264</v>
      </c>
      <c r="S6" s="4">
        <f t="shared" si="10"/>
        <v>6298.3774369771982</v>
      </c>
      <c r="T6" s="12"/>
    </row>
    <row r="7" spans="1:31" x14ac:dyDescent="0.2">
      <c r="A7" s="8">
        <v>43940</v>
      </c>
      <c r="B7" s="4">
        <f t="shared" si="0"/>
        <v>42868528.486648366</v>
      </c>
      <c r="C7" s="4">
        <f t="shared" si="1"/>
        <v>6607.5289035417436</v>
      </c>
      <c r="D7" s="4">
        <f t="shared" si="2"/>
        <v>1673.335129272923</v>
      </c>
      <c r="E7" s="4">
        <f t="shared" si="3"/>
        <v>170.64931882676638</v>
      </c>
      <c r="G7" s="4">
        <f t="shared" si="4"/>
        <v>656.68158430136043</v>
      </c>
      <c r="H7" s="4">
        <f t="shared" si="5"/>
        <v>437.70770820443505</v>
      </c>
      <c r="I7" s="4">
        <f t="shared" si="6"/>
        <v>20.049777890979136</v>
      </c>
      <c r="J7" s="12"/>
      <c r="K7" s="19" t="s">
        <v>52</v>
      </c>
      <c r="L7" s="2"/>
      <c r="M7" s="20">
        <f>1-M8</f>
        <v>0.95620000000000005</v>
      </c>
      <c r="N7" s="12"/>
      <c r="O7" s="8">
        <v>43930</v>
      </c>
      <c r="P7" s="4">
        <f t="shared" si="7"/>
        <v>7065.2863896371582</v>
      </c>
      <c r="Q7" s="4">
        <f t="shared" si="8"/>
        <v>6749.7380958819595</v>
      </c>
      <c r="R7" s="4">
        <f t="shared" si="9"/>
        <v>6579.1714506088783</v>
      </c>
      <c r="S7" s="4">
        <f t="shared" si="10"/>
        <v>6493.8881279723382</v>
      </c>
      <c r="T7" s="12"/>
    </row>
    <row r="8" spans="1:31" ht="13.5" thickBot="1" x14ac:dyDescent="0.25">
      <c r="A8" s="8">
        <v>43941</v>
      </c>
      <c r="B8" s="4">
        <f t="shared" si="0"/>
        <v>42867851.431619562</v>
      </c>
      <c r="C8" s="4">
        <f t="shared" si="1"/>
        <v>6812.6175820897379</v>
      </c>
      <c r="D8" s="4">
        <f t="shared" si="2"/>
        <v>2124.6293533848243</v>
      </c>
      <c r="E8" s="4">
        <f t="shared" si="3"/>
        <v>191.32144496784699</v>
      </c>
      <c r="G8" s="4">
        <f t="shared" si="4"/>
        <v>677.05502880097549</v>
      </c>
      <c r="H8" s="4">
        <f t="shared" si="5"/>
        <v>451.29422411190114</v>
      </c>
      <c r="I8" s="4">
        <f t="shared" si="6"/>
        <v>20.6721261410806</v>
      </c>
      <c r="J8" s="12"/>
      <c r="K8" s="21" t="s">
        <v>53</v>
      </c>
      <c r="L8" s="23"/>
      <c r="M8" s="55">
        <v>4.3799999999999999E-2</v>
      </c>
      <c r="N8" s="12"/>
      <c r="O8" s="8">
        <v>43931</v>
      </c>
      <c r="P8" s="4">
        <f t="shared" si="7"/>
        <v>7284.583932342719</v>
      </c>
      <c r="Q8" s="4">
        <f t="shared" si="8"/>
        <v>6959.2458016201726</v>
      </c>
      <c r="R8" s="4">
        <f t="shared" si="9"/>
        <v>6783.3873525809577</v>
      </c>
      <c r="S8" s="4">
        <f t="shared" si="10"/>
        <v>6695.4581280613511</v>
      </c>
      <c r="T8" s="12"/>
    </row>
    <row r="9" spans="1:31" ht="15" customHeight="1" x14ac:dyDescent="0.2">
      <c r="A9" s="8">
        <v>43942</v>
      </c>
      <c r="B9" s="4">
        <f t="shared" si="0"/>
        <v>42867153.372415371</v>
      </c>
      <c r="C9" s="4">
        <f t="shared" si="1"/>
        <v>7024.0612447036756</v>
      </c>
      <c r="D9" s="4">
        <f t="shared" si="2"/>
        <v>2589.9311342415535</v>
      </c>
      <c r="E9" s="4">
        <f t="shared" si="3"/>
        <v>212.63520568895632</v>
      </c>
      <c r="G9" s="4">
        <f t="shared" si="4"/>
        <v>698.05920419177596</v>
      </c>
      <c r="H9" s="4">
        <f t="shared" si="5"/>
        <v>465.30178085672912</v>
      </c>
      <c r="I9" s="4">
        <f t="shared" si="6"/>
        <v>21.313760721109322</v>
      </c>
      <c r="J9" s="12"/>
      <c r="K9" s="67" t="s">
        <v>48</v>
      </c>
      <c r="L9" s="62"/>
      <c r="M9" s="68"/>
      <c r="N9" s="12"/>
      <c r="O9" s="8">
        <v>43932</v>
      </c>
      <c r="P9" s="4">
        <f t="shared" si="7"/>
        <v>7510.6767862815141</v>
      </c>
      <c r="Q9" s="4">
        <f t="shared" si="8"/>
        <v>7175.2457401114398</v>
      </c>
      <c r="R9" s="4">
        <f t="shared" si="9"/>
        <v>6993.9316611005888</v>
      </c>
      <c r="S9" s="4">
        <f t="shared" si="10"/>
        <v>6903.2746215951629</v>
      </c>
      <c r="T9" s="12"/>
    </row>
    <row r="10" spans="1:31" x14ac:dyDescent="0.2">
      <c r="A10" s="8">
        <v>43943</v>
      </c>
      <c r="B10" s="4">
        <f t="shared" si="0"/>
        <v>42866433.658863693</v>
      </c>
      <c r="C10" s="4">
        <f t="shared" si="1"/>
        <v>7242.056136042288</v>
      </c>
      <c r="D10" s="4">
        <f t="shared" si="2"/>
        <v>3069.6745172548144</v>
      </c>
      <c r="E10" s="4">
        <f t="shared" si="3"/>
        <v>234.6104830116721</v>
      </c>
      <c r="G10" s="4">
        <f t="shared" si="4"/>
        <v>719.71355167458944</v>
      </c>
      <c r="H10" s="4">
        <f t="shared" si="5"/>
        <v>479.74338301326105</v>
      </c>
      <c r="I10" s="4">
        <f t="shared" si="6"/>
        <v>21.975277322715783</v>
      </c>
      <c r="J10" s="12"/>
      <c r="K10" s="16" t="s">
        <v>4</v>
      </c>
      <c r="L10" s="5"/>
      <c r="M10" s="25">
        <f>SUM(G4:G367)+C3</f>
        <v>22916343.717127539</v>
      </c>
      <c r="N10" s="12"/>
      <c r="O10" s="8">
        <v>43933</v>
      </c>
      <c r="P10" s="4">
        <f t="shared" si="7"/>
        <v>7743.7747963782649</v>
      </c>
      <c r="Q10" s="4">
        <f t="shared" si="8"/>
        <v>7397.9384144047608</v>
      </c>
      <c r="R10" s="4">
        <f t="shared" si="9"/>
        <v>7210.9998295542182</v>
      </c>
      <c r="S10" s="4">
        <f t="shared" si="10"/>
        <v>7117.5305371289469</v>
      </c>
      <c r="T10" s="12"/>
    </row>
    <row r="11" spans="1:31" x14ac:dyDescent="0.2">
      <c r="A11" s="8">
        <v>43944</v>
      </c>
      <c r="B11" s="4">
        <f t="shared" si="0"/>
        <v>42865691.620757379</v>
      </c>
      <c r="C11" s="4">
        <f t="shared" si="1"/>
        <v>7466.8045183515269</v>
      </c>
      <c r="D11" s="4">
        <f t="shared" si="2"/>
        <v>3564.3069513465025</v>
      </c>
      <c r="E11" s="4">
        <f t="shared" si="3"/>
        <v>257.26777292300437</v>
      </c>
      <c r="G11" s="4">
        <f t="shared" si="4"/>
        <v>742.0381063122594</v>
      </c>
      <c r="H11" s="4">
        <f t="shared" si="5"/>
        <v>494.63243409168825</v>
      </c>
      <c r="I11" s="4">
        <f t="shared" si="6"/>
        <v>22.657289911332299</v>
      </c>
      <c r="J11" s="12"/>
      <c r="K11" s="19" t="s">
        <v>5</v>
      </c>
      <c r="L11" s="2"/>
      <c r="M11" s="26">
        <f>SUM(H4:H367)</f>
        <v>21550495.707556959</v>
      </c>
      <c r="N11" s="12"/>
      <c r="O11" s="8">
        <v>43934</v>
      </c>
      <c r="P11" s="4">
        <f t="shared" si="7"/>
        <v>7984.0942423545475</v>
      </c>
      <c r="Q11" s="4">
        <f t="shared" si="8"/>
        <v>7627.5304769837212</v>
      </c>
      <c r="R11" s="4">
        <f t="shared" si="9"/>
        <v>7434.7933065130046</v>
      </c>
      <c r="S11" s="4">
        <f t="shared" si="10"/>
        <v>7338.4247212776463</v>
      </c>
      <c r="T11" s="12"/>
    </row>
    <row r="12" spans="1:31" x14ac:dyDescent="0.2">
      <c r="A12" s="8">
        <v>43945</v>
      </c>
      <c r="B12" s="4">
        <f t="shared" si="0"/>
        <v>42864926.567242548</v>
      </c>
      <c r="C12" s="4">
        <f t="shared" si="1"/>
        <v>7698.5148532993617</v>
      </c>
      <c r="D12" s="4">
        <f t="shared" si="2"/>
        <v>4074.2896999499117</v>
      </c>
      <c r="E12" s="4">
        <f t="shared" si="3"/>
        <v>280.62820420184698</v>
      </c>
      <c r="G12" s="4">
        <f t="shared" si="4"/>
        <v>765.05351483008633</v>
      </c>
      <c r="H12" s="4">
        <f t="shared" si="5"/>
        <v>509.98274860340928</v>
      </c>
      <c r="I12" s="4">
        <f t="shared" si="6"/>
        <v>23.360431278842633</v>
      </c>
      <c r="J12" s="12"/>
      <c r="K12" s="16" t="s">
        <v>6</v>
      </c>
      <c r="L12" s="5"/>
      <c r="M12" s="25">
        <f>SUM(I4:I367)</f>
        <v>987148.83077912149</v>
      </c>
      <c r="N12" s="12"/>
      <c r="O12" s="8">
        <v>43935</v>
      </c>
      <c r="P12" s="4">
        <f t="shared" si="7"/>
        <v>8231.8580331816138</v>
      </c>
      <c r="Q12" s="4">
        <f t="shared" si="8"/>
        <v>7864.2349156658574</v>
      </c>
      <c r="R12" s="4">
        <f t="shared" si="9"/>
        <v>7665.5197170086922</v>
      </c>
      <c r="S12" s="4">
        <f t="shared" si="10"/>
        <v>7566.16211768011</v>
      </c>
      <c r="T12" s="12"/>
    </row>
    <row r="13" spans="1:31" x14ac:dyDescent="0.2">
      <c r="A13" s="8">
        <v>43946</v>
      </c>
      <c r="B13" s="4">
        <f t="shared" si="0"/>
        <v>42864137.786188617</v>
      </c>
      <c r="C13" s="4">
        <f t="shared" si="1"/>
        <v>7937.4019891347762</v>
      </c>
      <c r="D13" s="4">
        <f t="shared" si="2"/>
        <v>4600.0982644302585</v>
      </c>
      <c r="E13" s="4">
        <f t="shared" si="3"/>
        <v>304.71355781431214</v>
      </c>
      <c r="G13" s="4">
        <f t="shared" si="4"/>
        <v>788.78105392822727</v>
      </c>
      <c r="H13" s="4">
        <f t="shared" si="5"/>
        <v>525.80856448034649</v>
      </c>
      <c r="I13" s="4">
        <f t="shared" si="6"/>
        <v>24.085353612465145</v>
      </c>
      <c r="J13" s="12"/>
      <c r="K13" s="19" t="s">
        <v>7</v>
      </c>
      <c r="L13" s="2"/>
      <c r="M13" s="26">
        <f>MAX(G4:G367)</f>
        <v>169109.20957305338</v>
      </c>
      <c r="N13" s="12"/>
      <c r="O13" s="8">
        <v>43936</v>
      </c>
      <c r="P13" s="4">
        <f t="shared" si="7"/>
        <v>8487.295907227588</v>
      </c>
      <c r="Q13" s="4">
        <f t="shared" si="8"/>
        <v>8108.2712449503888</v>
      </c>
      <c r="R13" s="4">
        <f t="shared" si="9"/>
        <v>7903.3930491248757</v>
      </c>
      <c r="S13" s="4">
        <f t="shared" si="10"/>
        <v>7800.9539512121182</v>
      </c>
      <c r="T13" s="12"/>
    </row>
    <row r="14" spans="1:31" x14ac:dyDescent="0.2">
      <c r="A14" s="8">
        <v>43947</v>
      </c>
      <c r="B14" s="4">
        <f t="shared" si="0"/>
        <v>42863324.543539494</v>
      </c>
      <c r="C14" s="4">
        <f t="shared" si="1"/>
        <v>8183.6873533159624</v>
      </c>
      <c r="D14" s="4">
        <f t="shared" si="2"/>
        <v>5142.2228202881633</v>
      </c>
      <c r="E14" s="4">
        <f t="shared" si="3"/>
        <v>329.5462868946052</v>
      </c>
      <c r="G14" s="4">
        <f t="shared" si="4"/>
        <v>813.24264911938303</v>
      </c>
      <c r="H14" s="4">
        <f t="shared" si="5"/>
        <v>542.12455585790519</v>
      </c>
      <c r="I14" s="4">
        <f t="shared" si="6"/>
        <v>24.832729080293085</v>
      </c>
      <c r="J14" s="12"/>
      <c r="K14" s="27" t="s">
        <v>8</v>
      </c>
      <c r="L14" s="28"/>
      <c r="M14" s="25">
        <f>MAX(H4:H367)</f>
        <v>156389.01735722466</v>
      </c>
      <c r="N14" s="12"/>
      <c r="O14" s="8">
        <v>43937</v>
      </c>
      <c r="P14" s="4">
        <f t="shared" si="7"/>
        <v>8750.6446382541599</v>
      </c>
      <c r="Q14" s="4">
        <f t="shared" si="8"/>
        <v>8359.8657029630267</v>
      </c>
      <c r="R14" s="4">
        <f t="shared" si="9"/>
        <v>8148.6338460489014</v>
      </c>
      <c r="S14" s="4">
        <f t="shared" si="10"/>
        <v>8043.0179175918393</v>
      </c>
      <c r="T14" s="12"/>
    </row>
    <row r="15" spans="1:31" ht="13.5" thickBot="1" x14ac:dyDescent="0.25">
      <c r="A15" s="8">
        <v>43948</v>
      </c>
      <c r="B15" s="4">
        <f t="shared" si="0"/>
        <v>42862486.082645386</v>
      </c>
      <c r="C15" s="4">
        <f t="shared" si="1"/>
        <v>8437.5991507559011</v>
      </c>
      <c r="D15" s="4">
        <f t="shared" si="2"/>
        <v>5701.1686665196439</v>
      </c>
      <c r="E15" s="4">
        <f t="shared" si="3"/>
        <v>355.14953732855088</v>
      </c>
      <c r="G15" s="4">
        <f t="shared" si="4"/>
        <v>838.46089410536399</v>
      </c>
      <c r="H15" s="4">
        <f t="shared" si="5"/>
        <v>558.94584623148023</v>
      </c>
      <c r="I15" s="4">
        <f t="shared" si="6"/>
        <v>25.603250433945654</v>
      </c>
      <c r="J15" s="12"/>
      <c r="K15" s="30" t="s">
        <v>9</v>
      </c>
      <c r="L15" s="31"/>
      <c r="M15" s="32">
        <f>MAX(I4:I367)</f>
        <v>7163.604852799037</v>
      </c>
      <c r="N15" s="12"/>
      <c r="O15" s="8">
        <v>43938</v>
      </c>
      <c r="P15" s="4">
        <f t="shared" si="7"/>
        <v>9022.1482474213262</v>
      </c>
      <c r="Q15" s="4">
        <f t="shared" si="8"/>
        <v>8619.2514541499186</v>
      </c>
      <c r="R15" s="4">
        <f t="shared" si="9"/>
        <v>8401.4694037329409</v>
      </c>
      <c r="S15" s="4">
        <f t="shared" si="10"/>
        <v>8292.5783785244512</v>
      </c>
      <c r="T15" s="12"/>
    </row>
    <row r="16" spans="1:31" x14ac:dyDescent="0.2">
      <c r="A16" s="8">
        <v>43949</v>
      </c>
      <c r="B16" s="4">
        <f t="shared" si="0"/>
        <v>42861621.623574682</v>
      </c>
      <c r="C16" s="4">
        <f t="shared" si="1"/>
        <v>8699.3725678368555</v>
      </c>
      <c r="D16" s="4">
        <f t="shared" si="2"/>
        <v>6277.4566885162722</v>
      </c>
      <c r="E16" s="4">
        <f t="shared" si="3"/>
        <v>381.54716895734435</v>
      </c>
      <c r="G16" s="4">
        <f t="shared" si="4"/>
        <v>864.45907070637588</v>
      </c>
      <c r="H16" s="4">
        <f t="shared" si="5"/>
        <v>576.28802199662812</v>
      </c>
      <c r="I16" s="4">
        <f t="shared" si="6"/>
        <v>26.397631628793459</v>
      </c>
      <c r="J16" s="12"/>
      <c r="K16" s="59" t="s">
        <v>16</v>
      </c>
      <c r="L16" s="60"/>
      <c r="M16" s="61"/>
      <c r="N16" s="12"/>
      <c r="O16" s="8">
        <v>43939</v>
      </c>
      <c r="P16" s="4">
        <f t="shared" si="7"/>
        <v>9302.0582214622773</v>
      </c>
      <c r="Q16" s="4">
        <f t="shared" si="8"/>
        <v>8886.6687978760965</v>
      </c>
      <c r="R16" s="4">
        <f t="shared" si="9"/>
        <v>8662.1339743159988</v>
      </c>
      <c r="S16" s="4">
        <f t="shared" si="10"/>
        <v>8549.8665625359499</v>
      </c>
      <c r="T16" s="12"/>
    </row>
    <row r="17" spans="1:20" x14ac:dyDescent="0.2">
      <c r="A17" s="8">
        <v>43950</v>
      </c>
      <c r="B17" s="4">
        <f t="shared" si="0"/>
        <v>42860730.362405322</v>
      </c>
      <c r="C17" s="4">
        <f t="shared" si="1"/>
        <v>8969.2499823484868</v>
      </c>
      <c r="D17" s="4">
        <f t="shared" si="2"/>
        <v>6871.6238348995294</v>
      </c>
      <c r="E17" s="4">
        <f t="shared" si="3"/>
        <v>408.7637774195768</v>
      </c>
      <c r="G17" s="4">
        <f t="shared" si="4"/>
        <v>891.26116935712128</v>
      </c>
      <c r="H17" s="4">
        <f t="shared" si="5"/>
        <v>594.1671463832572</v>
      </c>
      <c r="I17" s="4">
        <f t="shared" si="6"/>
        <v>27.216608462232447</v>
      </c>
      <c r="J17" s="12"/>
      <c r="K17" s="16" t="s">
        <v>42</v>
      </c>
      <c r="L17" s="5"/>
      <c r="M17" s="25">
        <v>42871039</v>
      </c>
      <c r="N17" s="12"/>
      <c r="O17" s="8">
        <v>43940</v>
      </c>
      <c r="P17" s="4">
        <f t="shared" si="7"/>
        <v>9590.6337371939771</v>
      </c>
      <c r="Q17" s="4">
        <f t="shared" si="8"/>
        <v>9162.3653830873081</v>
      </c>
      <c r="R17" s="4">
        <f t="shared" si="9"/>
        <v>8930.8689754620827</v>
      </c>
      <c r="S17" s="4">
        <f t="shared" si="10"/>
        <v>8815.1207716494682</v>
      </c>
      <c r="T17" s="12"/>
    </row>
    <row r="18" spans="1:20" x14ac:dyDescent="0.2">
      <c r="A18" s="8">
        <v>43951</v>
      </c>
      <c r="B18" s="4">
        <f t="shared" si="0"/>
        <v>42859811.470495142</v>
      </c>
      <c r="C18" s="4">
        <f t="shared" si="1"/>
        <v>9247.4811795076494</v>
      </c>
      <c r="D18" s="4">
        <f t="shared" si="2"/>
        <v>7484.2236086939311</v>
      </c>
      <c r="E18" s="4">
        <f t="shared" si="3"/>
        <v>436.82471665006705</v>
      </c>
      <c r="G18" s="4">
        <f t="shared" si="4"/>
        <v>918.89191018405415</v>
      </c>
      <c r="H18" s="4">
        <f t="shared" si="5"/>
        <v>612.5997737944017</v>
      </c>
      <c r="I18" s="4">
        <f t="shared" si="6"/>
        <v>28.060939230490266</v>
      </c>
      <c r="J18" s="12"/>
      <c r="K18" s="18" t="s">
        <v>43</v>
      </c>
      <c r="L18" s="1"/>
      <c r="M18" s="29">
        <v>8600000</v>
      </c>
      <c r="N18" s="12"/>
      <c r="O18" s="8">
        <v>43941</v>
      </c>
      <c r="P18" s="4">
        <f t="shared" si="7"/>
        <v>9888.1418925325415</v>
      </c>
      <c r="Q18" s="4">
        <f t="shared" si="8"/>
        <v>9446.5964291973469</v>
      </c>
      <c r="R18" s="4">
        <f t="shared" si="9"/>
        <v>9207.9232057729168</v>
      </c>
      <c r="S18" s="4">
        <f t="shared" si="10"/>
        <v>9088.5865940607018</v>
      </c>
      <c r="T18" s="12"/>
    </row>
    <row r="19" spans="1:20" x14ac:dyDescent="0.2">
      <c r="A19" s="8">
        <v>43952</v>
      </c>
      <c r="B19" s="4">
        <f t="shared" si="0"/>
        <v>42858864.093730465</v>
      </c>
      <c r="C19" s="4">
        <f t="shared" si="1"/>
        <v>9534.3235742211909</v>
      </c>
      <c r="D19" s="4">
        <f t="shared" si="2"/>
        <v>8115.8265732543032</v>
      </c>
      <c r="E19" s="4">
        <f t="shared" si="3"/>
        <v>465.75612205452671</v>
      </c>
      <c r="G19" s="4">
        <f t="shared" si="4"/>
        <v>947.37676467837332</v>
      </c>
      <c r="H19" s="4">
        <f t="shared" si="5"/>
        <v>631.60296456037247</v>
      </c>
      <c r="I19" s="4">
        <f t="shared" si="6"/>
        <v>28.931405404459642</v>
      </c>
      <c r="J19" s="12"/>
      <c r="K19" s="19" t="s">
        <v>44</v>
      </c>
      <c r="L19" s="2"/>
      <c r="M19" s="26">
        <v>15200000</v>
      </c>
      <c r="N19" s="12"/>
      <c r="O19" s="8">
        <v>43942</v>
      </c>
      <c r="P19" s="4">
        <f t="shared" si="7"/>
        <v>10194.857944186022</v>
      </c>
      <c r="Q19" s="4">
        <f t="shared" si="8"/>
        <v>9739.624953366545</v>
      </c>
      <c r="R19" s="4">
        <f t="shared" si="9"/>
        <v>9493.5530664370963</v>
      </c>
      <c r="S19" s="4">
        <f t="shared" si="10"/>
        <v>9370.5171229723728</v>
      </c>
      <c r="T19" s="12"/>
    </row>
    <row r="20" spans="1:20" x14ac:dyDescent="0.2">
      <c r="A20" s="8">
        <v>43953</v>
      </c>
      <c r="B20" s="4">
        <f t="shared" si="0"/>
        <v>42857887.351752482</v>
      </c>
      <c r="C20" s="4">
        <f t="shared" si="1"/>
        <v>9830.0424397563966</v>
      </c>
      <c r="D20" s="4">
        <f t="shared" si="2"/>
        <v>8767.0208733736108</v>
      </c>
      <c r="E20" s="4">
        <f t="shared" si="3"/>
        <v>495.58493437959015</v>
      </c>
      <c r="G20" s="4">
        <f t="shared" si="4"/>
        <v>976.74197797957675</v>
      </c>
      <c r="H20" s="4">
        <f t="shared" si="5"/>
        <v>651.1943001193074</v>
      </c>
      <c r="I20" s="4">
        <f t="shared" si="6"/>
        <v>29.828812325063438</v>
      </c>
      <c r="J20" s="12"/>
      <c r="K20" s="39" t="s">
        <v>40</v>
      </c>
      <c r="L20" s="40" t="s">
        <v>23</v>
      </c>
      <c r="M20" s="41" t="s">
        <v>24</v>
      </c>
      <c r="N20" s="12"/>
      <c r="O20" s="8">
        <v>43943</v>
      </c>
      <c r="P20" s="4">
        <f t="shared" si="7"/>
        <v>10511.065552200767</v>
      </c>
      <c r="Q20" s="4">
        <f t="shared" si="8"/>
        <v>10041.722004340452</v>
      </c>
      <c r="R20" s="4">
        <f t="shared" si="9"/>
        <v>9788.0227892808216</v>
      </c>
      <c r="S20" s="4">
        <f t="shared" si="10"/>
        <v>9661.1731817510063</v>
      </c>
      <c r="T20" s="12"/>
    </row>
    <row r="21" spans="1:20" x14ac:dyDescent="0.2">
      <c r="A21" s="8">
        <v>43954</v>
      </c>
      <c r="B21" s="4">
        <f t="shared" si="0"/>
        <v>42856880.337160699</v>
      </c>
      <c r="C21" s="4">
        <f t="shared" si="1"/>
        <v>10134.911142987003</v>
      </c>
      <c r="D21" s="4">
        <f t="shared" si="2"/>
        <v>9438.4127720089728</v>
      </c>
      <c r="E21" s="4">
        <f t="shared" si="3"/>
        <v>526.33892429825664</v>
      </c>
      <c r="G21" s="4">
        <f t="shared" si="4"/>
        <v>1007.0145917846346</v>
      </c>
      <c r="H21" s="4">
        <f t="shared" si="5"/>
        <v>671.39189863536194</v>
      </c>
      <c r="I21" s="4">
        <f t="shared" si="6"/>
        <v>30.753989918666438</v>
      </c>
      <c r="J21" s="12"/>
      <c r="K21" s="39" t="s">
        <v>25</v>
      </c>
      <c r="L21" s="42">
        <v>1128353</v>
      </c>
      <c r="M21" s="43">
        <v>1077101</v>
      </c>
      <c r="N21" s="12"/>
      <c r="O21" s="8">
        <v>43944</v>
      </c>
      <c r="P21" s="4">
        <f t="shared" si="7"/>
        <v>10837.057031541031</v>
      </c>
      <c r="Q21" s="4">
        <f t="shared" si="8"/>
        <v>10353.166903021141</v>
      </c>
      <c r="R21" s="4">
        <f t="shared" si="9"/>
        <v>10091.60467138877</v>
      </c>
      <c r="S21" s="4">
        <f t="shared" si="10"/>
        <v>9960.8235555725823</v>
      </c>
      <c r="T21" s="12"/>
    </row>
    <row r="22" spans="1:20" x14ac:dyDescent="0.2">
      <c r="A22" s="8">
        <v>43955</v>
      </c>
      <c r="B22" s="4">
        <f t="shared" si="0"/>
        <v>42855842.1146928</v>
      </c>
      <c r="C22" s="4">
        <f t="shared" si="1"/>
        <v>10449.211386385992</v>
      </c>
      <c r="D22" s="4">
        <f t="shared" si="2"/>
        <v>10130.627203074986</v>
      </c>
      <c r="E22" s="4">
        <f t="shared" si="3"/>
        <v>558.04671773131599</v>
      </c>
      <c r="G22" s="4">
        <f t="shared" si="4"/>
        <v>1038.2224678980606</v>
      </c>
      <c r="H22" s="4">
        <f t="shared" si="5"/>
        <v>692.21443106601237</v>
      </c>
      <c r="I22" s="4">
        <f t="shared" si="6"/>
        <v>31.707793433059333</v>
      </c>
      <c r="J22" s="12"/>
      <c r="K22" s="39" t="s">
        <v>26</v>
      </c>
      <c r="L22" s="42">
        <v>4503785</v>
      </c>
      <c r="M22" s="43">
        <v>4299895</v>
      </c>
      <c r="N22" s="12"/>
      <c r="O22" s="8">
        <v>43945</v>
      </c>
      <c r="P22" s="4">
        <f t="shared" si="7"/>
        <v>11173.133610885063</v>
      </c>
      <c r="Q22" s="4">
        <f t="shared" si="8"/>
        <v>10674.247489947034</v>
      </c>
      <c r="R22" s="4">
        <f t="shared" si="9"/>
        <v>10404.579316467018</v>
      </c>
      <c r="S22" s="4">
        <f t="shared" si="10"/>
        <v>10269.74522972701</v>
      </c>
      <c r="T22" s="12"/>
    </row>
    <row r="23" spans="1:20" x14ac:dyDescent="0.2">
      <c r="A23" s="8">
        <v>43956</v>
      </c>
      <c r="B23" s="4">
        <f t="shared" si="0"/>
        <v>42854771.720380358</v>
      </c>
      <c r="C23" s="4">
        <f t="shared" si="1"/>
        <v>10773.233456939666</v>
      </c>
      <c r="D23" s="4">
        <f t="shared" si="2"/>
        <v>10844.30834076515</v>
      </c>
      <c r="E23" s="4">
        <f t="shared" si="3"/>
        <v>590.73782192586646</v>
      </c>
      <c r="G23" s="4">
        <f t="shared" si="4"/>
        <v>1070.3943124383859</v>
      </c>
      <c r="H23" s="4">
        <f t="shared" si="5"/>
        <v>713.68113769016327</v>
      </c>
      <c r="I23" s="4">
        <f t="shared" si="6"/>
        <v>32.691104194550462</v>
      </c>
      <c r="J23" s="12"/>
      <c r="K23" s="39" t="s">
        <v>27</v>
      </c>
      <c r="L23" s="42">
        <v>5639641</v>
      </c>
      <c r="M23" s="43">
        <v>5377813</v>
      </c>
      <c r="N23" s="12"/>
      <c r="O23" s="8">
        <v>43946</v>
      </c>
      <c r="P23" s="4">
        <f t="shared" si="7"/>
        <v>11519.605698824378</v>
      </c>
      <c r="Q23" s="4">
        <f t="shared" si="8"/>
        <v>11005.260379860478</v>
      </c>
      <c r="R23" s="4">
        <f t="shared" si="9"/>
        <v>10727.235883123236</v>
      </c>
      <c r="S23" s="4">
        <f t="shared" si="10"/>
        <v>10588.223634754613</v>
      </c>
      <c r="T23" s="12"/>
    </row>
    <row r="24" spans="1:20" x14ac:dyDescent="0.2">
      <c r="A24" s="8">
        <v>43957</v>
      </c>
      <c r="B24" s="4">
        <f t="shared" si="0"/>
        <v>42853668.160679638</v>
      </c>
      <c r="C24" s="4">
        <f t="shared" si="1"/>
        <v>11107.27648216072</v>
      </c>
      <c r="D24" s="4">
        <f t="shared" si="2"/>
        <v>11580.12018587413</v>
      </c>
      <c r="E24" s="4">
        <f t="shared" si="3"/>
        <v>624.44265231257771</v>
      </c>
      <c r="G24" s="4">
        <f t="shared" si="4"/>
        <v>1103.5597007167432</v>
      </c>
      <c r="H24" s="4">
        <f t="shared" si="5"/>
        <v>735.81184510897924</v>
      </c>
      <c r="I24" s="4">
        <f t="shared" si="6"/>
        <v>33.704830386711237</v>
      </c>
      <c r="J24" s="12"/>
      <c r="K24" s="39" t="s">
        <v>28</v>
      </c>
      <c r="L24" s="42">
        <v>5673563</v>
      </c>
      <c r="M24" s="43">
        <v>5429110</v>
      </c>
      <c r="N24" s="12"/>
      <c r="O24" s="8">
        <v>43947</v>
      </c>
      <c r="P24" s="4">
        <f t="shared" si="7"/>
        <v>11876.79315765641</v>
      </c>
      <c r="Q24" s="4">
        <f t="shared" si="8"/>
        <v>11346.511223545767</v>
      </c>
      <c r="R24" s="4">
        <f t="shared" si="9"/>
        <v>11059.872340242717</v>
      </c>
      <c r="S24" s="4">
        <f t="shared" si="10"/>
        <v>10916.552898591191</v>
      </c>
      <c r="T24" s="12"/>
    </row>
    <row r="25" spans="1:20" x14ac:dyDescent="0.2">
      <c r="A25" s="8">
        <v>43958</v>
      </c>
      <c r="B25" s="4">
        <f t="shared" si="0"/>
        <v>42852530.411576837</v>
      </c>
      <c r="C25" s="4">
        <f t="shared" si="1"/>
        <v>11451.648693381288</v>
      </c>
      <c r="D25" s="4">
        <f t="shared" si="2"/>
        <v>12338.747169605707</v>
      </c>
      <c r="E25" s="4">
        <f t="shared" si="3"/>
        <v>659.19256016390909</v>
      </c>
      <c r="G25" s="4">
        <f t="shared" si="4"/>
        <v>1137.7491028034792</v>
      </c>
      <c r="H25" s="4">
        <f t="shared" si="5"/>
        <v>758.6269837315773</v>
      </c>
      <c r="I25" s="4">
        <f t="shared" si="6"/>
        <v>34.749907851331393</v>
      </c>
      <c r="J25" s="12"/>
      <c r="K25" s="39" t="s">
        <v>29</v>
      </c>
      <c r="L25" s="42">
        <v>5588131</v>
      </c>
      <c r="M25" s="43">
        <v>5432222</v>
      </c>
      <c r="N25" s="12"/>
      <c r="O25" s="8">
        <v>43948</v>
      </c>
      <c r="P25" s="4">
        <f t="shared" si="7"/>
        <v>12245.025584964198</v>
      </c>
      <c r="Q25" s="4">
        <f t="shared" si="8"/>
        <v>11698.314977123566</v>
      </c>
      <c r="R25" s="4">
        <f t="shared" si="9"/>
        <v>11402.795729642143</v>
      </c>
      <c r="S25" s="4">
        <f t="shared" si="10"/>
        <v>11255.036105901432</v>
      </c>
      <c r="T25" s="12"/>
    </row>
    <row r="26" spans="1:20" x14ac:dyDescent="0.2">
      <c r="A26" s="8">
        <v>43959</v>
      </c>
      <c r="B26" s="4">
        <f t="shared" si="0"/>
        <v>42851357.417667039</v>
      </c>
      <c r="C26" s="4">
        <f t="shared" si="1"/>
        <v>11806.667696510091</v>
      </c>
      <c r="D26" s="4">
        <f t="shared" si="2"/>
        <v>13120.894775363649</v>
      </c>
      <c r="E26" s="4">
        <f t="shared" si="3"/>
        <v>695.0198610760591</v>
      </c>
      <c r="G26" s="4">
        <f t="shared" si="4"/>
        <v>1172.9939097988931</v>
      </c>
      <c r="H26" s="4">
        <f t="shared" si="5"/>
        <v>782.14760575794207</v>
      </c>
      <c r="I26" s="4">
        <f t="shared" si="6"/>
        <v>35.827300912150029</v>
      </c>
      <c r="J26" s="12"/>
      <c r="K26" s="39" t="s">
        <v>30</v>
      </c>
      <c r="L26" s="42">
        <v>5391229</v>
      </c>
      <c r="M26" s="43">
        <v>5408898</v>
      </c>
      <c r="N26" s="12"/>
      <c r="O26" s="8">
        <v>43949</v>
      </c>
      <c r="P26" s="4">
        <f t="shared" si="7"/>
        <v>12624.642603180182</v>
      </c>
      <c r="Q26" s="4">
        <f t="shared" si="8"/>
        <v>12060.996178991103</v>
      </c>
      <c r="R26" s="4">
        <f t="shared" si="9"/>
        <v>11756.322436186196</v>
      </c>
      <c r="S26" s="4">
        <f t="shared" si="10"/>
        <v>11603.985564783743</v>
      </c>
      <c r="T26" s="12"/>
    </row>
    <row r="27" spans="1:20" x14ac:dyDescent="0.2">
      <c r="A27" s="8">
        <v>43960</v>
      </c>
      <c r="B27" s="4">
        <f t="shared" si="0"/>
        <v>42850148.091206215</v>
      </c>
      <c r="C27" s="4">
        <f t="shared" si="1"/>
        <v>12172.660750440891</v>
      </c>
      <c r="D27" s="4">
        <f t="shared" si="2"/>
        <v>13927.290179035288</v>
      </c>
      <c r="E27" s="4">
        <f t="shared" si="3"/>
        <v>731.95786429799784</v>
      </c>
      <c r="G27" s="4">
        <f t="shared" si="4"/>
        <v>1209.3264608243778</v>
      </c>
      <c r="H27" s="4">
        <f t="shared" si="5"/>
        <v>806.39540367163931</v>
      </c>
      <c r="I27" s="4">
        <f t="shared" si="6"/>
        <v>36.938003221938708</v>
      </c>
      <c r="J27" s="12"/>
      <c r="K27" s="39" t="s">
        <v>31</v>
      </c>
      <c r="L27" s="42">
        <v>5003211</v>
      </c>
      <c r="M27" s="43">
        <v>5262223</v>
      </c>
      <c r="N27" s="12"/>
      <c r="O27" s="8">
        <v>43950</v>
      </c>
      <c r="P27" s="4">
        <f t="shared" si="7"/>
        <v>13015.994157334468</v>
      </c>
      <c r="Q27" s="4">
        <f t="shared" si="8"/>
        <v>12434.889234600676</v>
      </c>
      <c r="R27" s="4">
        <f t="shared" si="9"/>
        <v>12120.778465555384</v>
      </c>
      <c r="S27" s="4">
        <f t="shared" si="10"/>
        <v>11963.723081032736</v>
      </c>
      <c r="T27" s="12"/>
    </row>
    <row r="28" spans="1:20" x14ac:dyDescent="0.2">
      <c r="A28" s="8">
        <v>43961</v>
      </c>
      <c r="B28" s="4">
        <f t="shared" si="0"/>
        <v>42848901.311135463</v>
      </c>
      <c r="C28" s="4">
        <f t="shared" si="1"/>
        <v>12549.965053302663</v>
      </c>
      <c r="D28" s="4">
        <f t="shared" si="2"/>
        <v>14758.682908290401</v>
      </c>
      <c r="E28" s="4">
        <f t="shared" si="3"/>
        <v>770.04090293152001</v>
      </c>
      <c r="G28" s="4">
        <f t="shared" si="4"/>
        <v>1246.7800707504061</v>
      </c>
      <c r="H28" s="4">
        <f t="shared" si="5"/>
        <v>831.39272925511284</v>
      </c>
      <c r="I28" s="4">
        <f t="shared" si="6"/>
        <v>38.083038633522214</v>
      </c>
      <c r="J28" s="12"/>
      <c r="K28" s="39" t="s">
        <v>32</v>
      </c>
      <c r="L28" s="42">
        <v>4512440</v>
      </c>
      <c r="M28" s="43">
        <v>4950944</v>
      </c>
      <c r="N28" s="12"/>
      <c r="O28" s="8">
        <v>43951</v>
      </c>
      <c r="P28" s="4">
        <f t="shared" si="7"/>
        <v>13419.440821191298</v>
      </c>
      <c r="Q28" s="4">
        <f t="shared" si="8"/>
        <v>12820.338709272271</v>
      </c>
      <c r="R28" s="4">
        <f t="shared" si="9"/>
        <v>12496.499729856581</v>
      </c>
      <c r="S28" s="4">
        <f t="shared" si="10"/>
        <v>12334.580240148736</v>
      </c>
      <c r="T28" s="12"/>
    </row>
    <row r="29" spans="1:20" x14ac:dyDescent="0.2">
      <c r="A29" s="8">
        <v>43962</v>
      </c>
      <c r="B29" s="4">
        <f t="shared" si="0"/>
        <v>42847615.922076784</v>
      </c>
      <c r="C29" s="4">
        <f t="shared" si="1"/>
        <v>12938.928036744712</v>
      </c>
      <c r="D29" s="4">
        <f t="shared" si="2"/>
        <v>15615.845521430972</v>
      </c>
      <c r="E29" s="4">
        <f t="shared" si="3"/>
        <v>809.30436502685257</v>
      </c>
      <c r="G29" s="4">
        <f t="shared" si="4"/>
        <v>1285.389058677953</v>
      </c>
      <c r="H29" s="4">
        <f t="shared" si="5"/>
        <v>857.16261314057192</v>
      </c>
      <c r="I29" s="4">
        <f t="shared" si="6"/>
        <v>39.263462095332613</v>
      </c>
      <c r="J29" s="12"/>
      <c r="K29" s="39" t="s">
        <v>33</v>
      </c>
      <c r="L29" s="42">
        <v>4179848</v>
      </c>
      <c r="M29" s="43">
        <v>4712273</v>
      </c>
      <c r="N29" s="12"/>
      <c r="O29" s="8">
        <v>43952</v>
      </c>
      <c r="P29" s="4">
        <f t="shared" si="7"/>
        <v>13835.354111980616</v>
      </c>
      <c r="Q29" s="4">
        <f t="shared" si="8"/>
        <v>13217.699629239261</v>
      </c>
      <c r="R29" s="4">
        <f t="shared" si="9"/>
        <v>12883.832341270963</v>
      </c>
      <c r="S29" s="4">
        <f t="shared" si="10"/>
        <v>12716.898697286813</v>
      </c>
      <c r="T29" s="12"/>
    </row>
    <row r="30" spans="1:20" x14ac:dyDescent="0.2">
      <c r="A30" s="8">
        <v>43963</v>
      </c>
      <c r="B30" s="4">
        <f t="shared" si="0"/>
        <v>42846290.733299591</v>
      </c>
      <c r="C30" s="4">
        <f t="shared" si="1"/>
        <v>13339.90766845301</v>
      </c>
      <c r="D30" s="4">
        <f t="shared" si="2"/>
        <v>16499.574306340637</v>
      </c>
      <c r="E30" s="4">
        <f t="shared" si="3"/>
        <v>849.78472559895386</v>
      </c>
      <c r="G30" s="4">
        <f t="shared" si="4"/>
        <v>1325.1887771900631</v>
      </c>
      <c r="H30" s="4">
        <f t="shared" si="5"/>
        <v>883.72878490966389</v>
      </c>
      <c r="I30" s="4">
        <f t="shared" si="6"/>
        <v>40.480360572101311</v>
      </c>
      <c r="J30" s="12"/>
      <c r="K30" s="39" t="s">
        <v>34</v>
      </c>
      <c r="L30" s="42">
        <v>3963758</v>
      </c>
      <c r="M30" s="43">
        <v>4499686</v>
      </c>
      <c r="N30" s="12"/>
      <c r="O30" s="8">
        <v>43953</v>
      </c>
      <c r="P30" s="4">
        <f t="shared" si="7"/>
        <v>14264.116813934776</v>
      </c>
      <c r="Q30" s="4">
        <f t="shared" si="8"/>
        <v>13627.337791129161</v>
      </c>
      <c r="R30" s="4">
        <f t="shared" si="9"/>
        <v>13283.132913936935</v>
      </c>
      <c r="S30" s="4">
        <f t="shared" si="10"/>
        <v>13111.030475340824</v>
      </c>
      <c r="T30" s="12"/>
    </row>
    <row r="31" spans="1:20" x14ac:dyDescent="0.2">
      <c r="A31" s="8">
        <v>43964</v>
      </c>
      <c r="B31" s="4">
        <f t="shared" si="0"/>
        <v>42844924.517657198</v>
      </c>
      <c r="C31" s="4">
        <f t="shared" si="1"/>
        <v>13753.272763096769</v>
      </c>
      <c r="D31" s="4">
        <f t="shared" si="2"/>
        <v>17410.690000095979</v>
      </c>
      <c r="E31" s="4">
        <f t="shared" si="3"/>
        <v>891.51957959025685</v>
      </c>
      <c r="G31" s="4">
        <f t="shared" si="4"/>
        <v>1366.2156423904032</v>
      </c>
      <c r="H31" s="4">
        <f t="shared" si="5"/>
        <v>911.11569375534066</v>
      </c>
      <c r="I31" s="4">
        <f t="shared" si="6"/>
        <v>41.734853991302991</v>
      </c>
      <c r="J31" s="12"/>
      <c r="K31" s="39" t="s">
        <v>35</v>
      </c>
      <c r="L31" s="42">
        <v>3668592</v>
      </c>
      <c r="M31" s="43">
        <v>4138727</v>
      </c>
      <c r="N31" s="12"/>
      <c r="O31" s="8">
        <v>43954</v>
      </c>
      <c r="P31" s="4">
        <f t="shared" si="7"/>
        <v>14706.123310843413</v>
      </c>
      <c r="Q31" s="4">
        <f t="shared" si="8"/>
        <v>14049.630080084389</v>
      </c>
      <c r="R31" s="4">
        <f t="shared" si="9"/>
        <v>13694.768874268699</v>
      </c>
      <c r="S31" s="4">
        <f t="shared" si="10"/>
        <v>13517.338271360855</v>
      </c>
      <c r="T31" s="12"/>
    </row>
    <row r="32" spans="1:20" x14ac:dyDescent="0.2">
      <c r="A32" s="8">
        <v>43965</v>
      </c>
      <c r="B32" s="4">
        <f t="shared" si="0"/>
        <v>42843516.010492451</v>
      </c>
      <c r="C32" s="4">
        <f t="shared" si="1"/>
        <v>14179.403301906992</v>
      </c>
      <c r="D32" s="4">
        <f t="shared" si="2"/>
        <v>18350.038529815491</v>
      </c>
      <c r="E32" s="4">
        <f t="shared" si="3"/>
        <v>934.54767580623104</v>
      </c>
      <c r="G32" s="4">
        <f t="shared" si="4"/>
        <v>1408.5071647457066</v>
      </c>
      <c r="H32" s="4">
        <f t="shared" si="5"/>
        <v>939.34852971950943</v>
      </c>
      <c r="I32" s="4">
        <f t="shared" si="6"/>
        <v>43.02809621597418</v>
      </c>
      <c r="J32" s="12"/>
      <c r="K32" s="39" t="s">
        <v>36</v>
      </c>
      <c r="L32" s="42">
        <v>3202307</v>
      </c>
      <c r="M32" s="43">
        <v>3601539</v>
      </c>
      <c r="N32" s="12"/>
      <c r="O32" s="8">
        <v>43955</v>
      </c>
      <c r="P32" s="4">
        <f t="shared" si="7"/>
        <v>15161.779927842475</v>
      </c>
      <c r="Q32" s="4">
        <f t="shared" si="8"/>
        <v>14484.964796730903</v>
      </c>
      <c r="R32" s="4">
        <f t="shared" si="9"/>
        <v>14119.118779913835</v>
      </c>
      <c r="S32" s="4">
        <f t="shared" si="10"/>
        <v>13936.195771505303</v>
      </c>
      <c r="T32" s="12"/>
    </row>
    <row r="33" spans="1:20" x14ac:dyDescent="0.2">
      <c r="A33" s="8">
        <v>43966</v>
      </c>
      <c r="B33" s="4">
        <f t="shared" si="0"/>
        <v>42842063.908511706</v>
      </c>
      <c r="C33" s="4">
        <f t="shared" si="1"/>
        <v>14618.690761091306</v>
      </c>
      <c r="D33" s="4">
        <f t="shared" si="2"/>
        <v>19318.491775335737</v>
      </c>
      <c r="E33" s="4">
        <f t="shared" si="3"/>
        <v>978.90895185076863</v>
      </c>
      <c r="G33" s="4">
        <f t="shared" si="4"/>
        <v>1452.1019807491</v>
      </c>
      <c r="H33" s="4">
        <f t="shared" si="5"/>
        <v>968.45324552024761</v>
      </c>
      <c r="I33" s="4">
        <f t="shared" si="6"/>
        <v>44.36127604453759</v>
      </c>
      <c r="J33" s="12"/>
      <c r="K33" s="39" t="s">
        <v>37</v>
      </c>
      <c r="L33" s="42">
        <v>2639390</v>
      </c>
      <c r="M33" s="43">
        <v>2985760</v>
      </c>
      <c r="N33" s="12"/>
      <c r="O33" s="8">
        <v>43956</v>
      </c>
      <c r="P33" s="4">
        <f t="shared" si="7"/>
        <v>15631.505282656091</v>
      </c>
      <c r="Q33" s="4">
        <f t="shared" si="8"/>
        <v>14933.741993205225</v>
      </c>
      <c r="R33" s="4">
        <f t="shared" si="9"/>
        <v>14556.57264755611</v>
      </c>
      <c r="S33" s="4">
        <f t="shared" si="10"/>
        <v>14367.98797473155</v>
      </c>
      <c r="T33" s="12"/>
    </row>
    <row r="34" spans="1:20" x14ac:dyDescent="0.2">
      <c r="A34" s="8">
        <v>43967</v>
      </c>
      <c r="B34" s="4">
        <f t="shared" si="0"/>
        <v>42840566.868626282</v>
      </c>
      <c r="C34" s="4">
        <f t="shared" si="1"/>
        <v>15071.538449291838</v>
      </c>
      <c r="D34" s="4">
        <f t="shared" si="2"/>
        <v>20316.948354318272</v>
      </c>
      <c r="E34" s="4">
        <f t="shared" si="3"/>
        <v>1024.6445700890399</v>
      </c>
      <c r="G34" s="4">
        <f t="shared" si="4"/>
        <v>1497.0398854213402</v>
      </c>
      <c r="H34" s="4">
        <f t="shared" si="5"/>
        <v>998.45657898253626</v>
      </c>
      <c r="I34" s="4">
        <f t="shared" si="6"/>
        <v>45.735618238271364</v>
      </c>
      <c r="J34" s="12"/>
      <c r="K34" s="39" t="s">
        <v>38</v>
      </c>
      <c r="L34" s="42">
        <v>2113387</v>
      </c>
      <c r="M34" s="43">
        <v>2406118</v>
      </c>
      <c r="N34" s="12"/>
      <c r="O34" s="8">
        <v>43957</v>
      </c>
      <c r="P34" s="4">
        <f t="shared" si="7"/>
        <v>16115.730646512646</v>
      </c>
      <c r="Q34" s="4">
        <f t="shared" si="8"/>
        <v>15396.373818453041</v>
      </c>
      <c r="R34" s="4">
        <f t="shared" si="9"/>
        <v>15007.532289772173</v>
      </c>
      <c r="S34" s="4">
        <f t="shared" si="10"/>
        <v>14813.111525431739</v>
      </c>
      <c r="T34" s="12"/>
    </row>
    <row r="35" spans="1:20" x14ac:dyDescent="0.2">
      <c r="A35" s="8">
        <v>43968</v>
      </c>
      <c r="B35" s="4">
        <f t="shared" si="0"/>
        <v>42839023.506760612</v>
      </c>
      <c r="C35" s="4">
        <f t="shared" si="1"/>
        <v>15538.36185429513</v>
      </c>
      <c r="D35" s="4">
        <f t="shared" si="2"/>
        <v>21346.334430404906</v>
      </c>
      <c r="E35" s="4">
        <f t="shared" si="3"/>
        <v>1071.7969546661102</v>
      </c>
      <c r="G35" s="4">
        <f t="shared" si="4"/>
        <v>1543.3618656669948</v>
      </c>
      <c r="H35" s="4">
        <f t="shared" si="5"/>
        <v>1029.3860760866326</v>
      </c>
      <c r="I35" s="4">
        <f t="shared" si="6"/>
        <v>47.15238457707018</v>
      </c>
      <c r="J35" s="12"/>
      <c r="K35" s="39" t="s">
        <v>39</v>
      </c>
      <c r="L35" s="42">
        <v>4388171</v>
      </c>
      <c r="M35" s="43">
        <v>5263604</v>
      </c>
      <c r="N35" s="12"/>
      <c r="O35" s="8">
        <v>43958</v>
      </c>
      <c r="P35" s="4">
        <f t="shared" si="7"/>
        <v>16614.900314958832</v>
      </c>
      <c r="Q35" s="4">
        <f t="shared" si="8"/>
        <v>15873.284873014953</v>
      </c>
      <c r="R35" s="4">
        <f t="shared" si="9"/>
        <v>15472.411661153395</v>
      </c>
      <c r="S35" s="4">
        <f t="shared" si="10"/>
        <v>15271.975055222616</v>
      </c>
      <c r="T35" s="12"/>
    </row>
    <row r="36" spans="1:20" x14ac:dyDescent="0.2">
      <c r="A36" s="8">
        <v>43969</v>
      </c>
      <c r="B36" s="4">
        <f t="shared" si="0"/>
        <v>42837432.396626107</v>
      </c>
      <c r="C36" s="4">
        <f t="shared" si="1"/>
        <v>16019.588999205216</v>
      </c>
      <c r="D36" s="4">
        <f t="shared" si="2"/>
        <v>22407.604545053262</v>
      </c>
      <c r="E36" s="4">
        <f t="shared" si="3"/>
        <v>1120.409829610262</v>
      </c>
      <c r="G36" s="4">
        <f t="shared" si="4"/>
        <v>1591.1101345025959</v>
      </c>
      <c r="H36" s="4">
        <f t="shared" si="5"/>
        <v>1061.2701146483573</v>
      </c>
      <c r="I36" s="4">
        <f t="shared" si="6"/>
        <v>48.612874944151905</v>
      </c>
      <c r="J36" s="12"/>
      <c r="K36" s="33" t="s">
        <v>41</v>
      </c>
      <c r="L36" s="34"/>
      <c r="M36" s="35"/>
      <c r="N36" s="12"/>
      <c r="O36" s="8">
        <v>43959</v>
      </c>
      <c r="P36" s="4">
        <f t="shared" si="7"/>
        <v>17129.471988797726</v>
      </c>
      <c r="Q36" s="4">
        <f t="shared" si="8"/>
        <v>16364.912573517258</v>
      </c>
      <c r="R36" s="4">
        <f t="shared" si="9"/>
        <v>15951.637213906193</v>
      </c>
      <c r="S36" s="4">
        <f t="shared" si="10"/>
        <v>15744.999534100662</v>
      </c>
      <c r="T36" s="12"/>
    </row>
    <row r="37" spans="1:20" ht="13.5" thickBot="1" x14ac:dyDescent="0.25">
      <c r="A37" s="8">
        <v>43970</v>
      </c>
      <c r="B37" s="4">
        <f t="shared" si="0"/>
        <v>42835792.068459935</v>
      </c>
      <c r="C37" s="4">
        <f t="shared" si="1"/>
        <v>16515.660808292865</v>
      </c>
      <c r="D37" s="4">
        <f t="shared" si="2"/>
        <v>23501.742473698978</v>
      </c>
      <c r="E37" s="4">
        <f t="shared" si="3"/>
        <v>1170.5282580506325</v>
      </c>
      <c r="G37" s="4">
        <f t="shared" si="4"/>
        <v>1640.3281661737365</v>
      </c>
      <c r="H37" s="4">
        <f t="shared" si="5"/>
        <v>1094.1379286457163</v>
      </c>
      <c r="I37" s="4">
        <f t="shared" si="6"/>
        <v>50.118428440370607</v>
      </c>
      <c r="J37" s="12"/>
      <c r="K37" s="36" t="s">
        <v>45</v>
      </c>
      <c r="L37" s="37"/>
      <c r="M37" s="38"/>
      <c r="N37" s="12"/>
      <c r="O37" s="8">
        <v>43960</v>
      </c>
      <c r="P37" s="4">
        <f t="shared" si="7"/>
        <v>17659.917165378953</v>
      </c>
      <c r="Q37" s="4">
        <f t="shared" si="8"/>
        <v>16871.707527087678</v>
      </c>
      <c r="R37" s="4">
        <f t="shared" si="9"/>
        <v>16445.648263146446</v>
      </c>
      <c r="S37" s="4">
        <f t="shared" si="10"/>
        <v>16232.618631175832</v>
      </c>
      <c r="T37" s="12"/>
    </row>
    <row r="38" spans="1:20" x14ac:dyDescent="0.2">
      <c r="A38" s="8">
        <v>43971</v>
      </c>
      <c r="B38" s="4">
        <f t="shared" si="0"/>
        <v>42834101.007727757</v>
      </c>
      <c r="C38" s="4">
        <f t="shared" si="1"/>
        <v>17027.03148273566</v>
      </c>
      <c r="D38" s="4">
        <f t="shared" si="2"/>
        <v>24629.762106905382</v>
      </c>
      <c r="E38" s="4">
        <f t="shared" si="3"/>
        <v>1222.1986825794345</v>
      </c>
      <c r="G38" s="4">
        <f t="shared" si="4"/>
        <v>1691.0607321780012</v>
      </c>
      <c r="H38" s="4">
        <f t="shared" si="5"/>
        <v>1128.0196332064027</v>
      </c>
      <c r="I38" s="4">
        <f t="shared" si="6"/>
        <v>51.670424528801959</v>
      </c>
      <c r="J38" s="12"/>
      <c r="K38" s="62" t="s">
        <v>47</v>
      </c>
      <c r="L38" s="62"/>
      <c r="M38" s="62"/>
      <c r="N38" s="12"/>
      <c r="O38" s="8">
        <v>43961</v>
      </c>
      <c r="P38" s="4">
        <f t="shared" si="7"/>
        <v>18206.721540470866</v>
      </c>
      <c r="Q38" s="4">
        <f t="shared" si="8"/>
        <v>17394.133915917802</v>
      </c>
      <c r="R38" s="4">
        <f t="shared" si="9"/>
        <v>16954.897362105334</v>
      </c>
      <c r="S38" s="4">
        <f t="shared" si="10"/>
        <v>16735.279085199098</v>
      </c>
      <c r="T38" s="12"/>
    </row>
    <row r="39" spans="1:20" x14ac:dyDescent="0.2">
      <c r="A39" s="8">
        <v>43972</v>
      </c>
      <c r="B39" s="4">
        <f t="shared" si="0"/>
        <v>42832357.65378955</v>
      </c>
      <c r="C39" s="4">
        <f t="shared" si="1"/>
        <v>17554.168886465035</v>
      </c>
      <c r="D39" s="4">
        <f t="shared" si="2"/>
        <v>25792.708357176227</v>
      </c>
      <c r="E39" s="4">
        <f t="shared" si="3"/>
        <v>1275.4689667897076</v>
      </c>
      <c r="G39" s="4">
        <f t="shared" si="4"/>
        <v>1743.3539382104946</v>
      </c>
      <c r="H39" s="4">
        <f t="shared" si="5"/>
        <v>1162.9462502708457</v>
      </c>
      <c r="I39" s="4">
        <f t="shared" si="6"/>
        <v>53.270284210272997</v>
      </c>
      <c r="J39" s="12"/>
      <c r="K39" s="3" t="s">
        <v>55</v>
      </c>
      <c r="M39" s="4">
        <f>M10*0.779</f>
        <v>17851831.755642354</v>
      </c>
      <c r="N39" s="12"/>
      <c r="O39" s="8">
        <v>43962</v>
      </c>
      <c r="P39" s="4">
        <f t="shared" si="7"/>
        <v>18770.385420946153</v>
      </c>
      <c r="Q39" s="4">
        <f t="shared" si="8"/>
        <v>17932.669892195656</v>
      </c>
      <c r="R39" s="4">
        <f t="shared" si="9"/>
        <v>17479.85068746566</v>
      </c>
      <c r="S39" s="4">
        <f t="shared" si="10"/>
        <v>17253.441085100658</v>
      </c>
      <c r="T39" s="12"/>
    </row>
    <row r="40" spans="1:20" x14ac:dyDescent="0.2">
      <c r="A40" s="8">
        <v>43973</v>
      </c>
      <c r="B40" s="4">
        <f t="shared" si="0"/>
        <v>42830560.398527503</v>
      </c>
      <c r="C40" s="4">
        <f t="shared" si="1"/>
        <v>18097.554942337527</v>
      </c>
      <c r="D40" s="4">
        <f t="shared" si="2"/>
        <v>26991.65809212179</v>
      </c>
      <c r="E40" s="4">
        <f t="shared" si="3"/>
        <v>1330.3884380202196</v>
      </c>
      <c r="G40" s="4">
        <f t="shared" si="4"/>
        <v>1797.2552620485662</v>
      </c>
      <c r="H40" s="4">
        <f t="shared" si="5"/>
        <v>1198.9497349455619</v>
      </c>
      <c r="I40" s="4">
        <f t="shared" si="6"/>
        <v>54.919471230512038</v>
      </c>
      <c r="J40" s="12"/>
      <c r="K40" s="3" t="s">
        <v>56</v>
      </c>
      <c r="M40" s="4">
        <f>M10*0.093</f>
        <v>2131219.965692861</v>
      </c>
      <c r="N40" s="12"/>
      <c r="O40" s="8">
        <v>43963</v>
      </c>
      <c r="P40" s="4">
        <f t="shared" si="7"/>
        <v>19351.424148513601</v>
      </c>
      <c r="Q40" s="4">
        <f t="shared" si="8"/>
        <v>18487.80798363312</v>
      </c>
      <c r="R40" s="4">
        <f t="shared" si="9"/>
        <v>18020.988435049079</v>
      </c>
      <c r="S40" s="4">
        <f t="shared" si="10"/>
        <v>17787.578660757055</v>
      </c>
      <c r="T40" s="12"/>
    </row>
    <row r="41" spans="1:20" x14ac:dyDescent="0.2">
      <c r="A41" s="8">
        <v>43974</v>
      </c>
      <c r="B41" s="4">
        <f t="shared" si="0"/>
        <v>42828707.584935114</v>
      </c>
      <c r="C41" s="4">
        <f t="shared" si="1"/>
        <v>18657.686038848398</v>
      </c>
      <c r="D41" s="4">
        <f t="shared" si="2"/>
        <v>28227.721094683442</v>
      </c>
      <c r="E41" s="4">
        <f t="shared" si="3"/>
        <v>1387.0079313398185</v>
      </c>
      <c r="G41" s="4">
        <f t="shared" si="4"/>
        <v>1852.8135923921234</v>
      </c>
      <c r="H41" s="4">
        <f t="shared" si="5"/>
        <v>1236.0630025616533</v>
      </c>
      <c r="I41" s="4">
        <f t="shared" si="6"/>
        <v>56.619493319598838</v>
      </c>
      <c r="J41" s="12"/>
      <c r="K41" s="3" t="s">
        <v>57</v>
      </c>
      <c r="M41" s="4">
        <f>M10*0.114</f>
        <v>2612463.1837525396</v>
      </c>
      <c r="N41" s="12"/>
      <c r="O41" s="8">
        <v>43964</v>
      </c>
      <c r="P41" s="4">
        <f t="shared" si="7"/>
        <v>19950.368534729649</v>
      </c>
      <c r="Q41" s="4">
        <f t="shared" si="8"/>
        <v>19060.055509813956</v>
      </c>
      <c r="R41" s="4">
        <f t="shared" si="9"/>
        <v>18578.805226075739</v>
      </c>
      <c r="S41" s="4">
        <f t="shared" si="10"/>
        <v>18338.180084206633</v>
      </c>
      <c r="T41" s="12"/>
    </row>
    <row r="42" spans="1:20" x14ac:dyDescent="0.2">
      <c r="A42" s="8">
        <v>43975</v>
      </c>
      <c r="B42" s="4">
        <f t="shared" si="0"/>
        <v>42826797.505666435</v>
      </c>
      <c r="C42" s="4">
        <f t="shared" si="1"/>
        <v>19235.073447606308</v>
      </c>
      <c r="D42" s="4">
        <f t="shared" si="2"/>
        <v>29502.041051136788</v>
      </c>
      <c r="E42" s="4">
        <f t="shared" si="3"/>
        <v>1445.3798348042155</v>
      </c>
      <c r="G42" s="4">
        <f t="shared" si="4"/>
        <v>1910.0792686756533</v>
      </c>
      <c r="H42" s="4">
        <f t="shared" si="5"/>
        <v>1274.3199564533456</v>
      </c>
      <c r="I42" s="4">
        <f t="shared" si="6"/>
        <v>58.371903464397128</v>
      </c>
      <c r="J42" s="12"/>
      <c r="K42" s="3" t="s">
        <v>58</v>
      </c>
      <c r="M42" s="4">
        <f>M10*0.013</f>
        <v>297912.46832265798</v>
      </c>
      <c r="N42" s="12"/>
      <c r="O42" s="8">
        <v>43965</v>
      </c>
      <c r="P42" s="4">
        <f t="shared" si="7"/>
        <v>20567.765307524052</v>
      </c>
      <c r="Q42" s="4">
        <f t="shared" si="8"/>
        <v>19649.935009588997</v>
      </c>
      <c r="R42" s="4">
        <f t="shared" si="9"/>
        <v>19153.810524218698</v>
      </c>
      <c r="S42" s="4">
        <f t="shared" si="10"/>
        <v>18905.74828153355</v>
      </c>
      <c r="T42" s="12"/>
    </row>
    <row r="43" spans="1:20" x14ac:dyDescent="0.2">
      <c r="A43" s="8">
        <v>43976</v>
      </c>
      <c r="B43" s="4">
        <f t="shared" si="0"/>
        <v>42824828.401544563</v>
      </c>
      <c r="C43" s="4">
        <f t="shared" si="1"/>
        <v>19830.243751787915</v>
      </c>
      <c r="D43" s="4">
        <f t="shared" si="2"/>
        <v>30815.7965676083</v>
      </c>
      <c r="E43" s="4">
        <f t="shared" si="3"/>
        <v>1505.5581360188696</v>
      </c>
      <c r="G43" s="4">
        <f t="shared" si="4"/>
        <v>1969.1041218677735</v>
      </c>
      <c r="H43" s="4">
        <f t="shared" si="5"/>
        <v>1313.7555164715109</v>
      </c>
      <c r="I43" s="4">
        <f t="shared" si="6"/>
        <v>60.17830121465402</v>
      </c>
      <c r="J43" s="12"/>
      <c r="N43" s="12"/>
      <c r="O43" s="8">
        <v>43966</v>
      </c>
      <c r="P43" s="4">
        <f t="shared" si="7"/>
        <v>21204.177569474083</v>
      </c>
      <c r="Q43" s="4">
        <f t="shared" si="8"/>
        <v>20257.984679745412</v>
      </c>
      <c r="R43" s="4">
        <f t="shared" si="9"/>
        <v>19746.529063675858</v>
      </c>
      <c r="S43" s="4">
        <f t="shared" si="10"/>
        <v>19490.801255641083</v>
      </c>
      <c r="T43" s="12"/>
    </row>
    <row r="44" spans="1:20" x14ac:dyDescent="0.2">
      <c r="A44" s="8">
        <v>43977</v>
      </c>
      <c r="B44" s="4">
        <f t="shared" si="0"/>
        <v>42822798.460028291</v>
      </c>
      <c r="C44" s="4">
        <f t="shared" si="1"/>
        <v>20443.739285791104</v>
      </c>
      <c r="D44" s="4">
        <f t="shared" si="2"/>
        <v>32170.202215855414</v>
      </c>
      <c r="E44" s="4">
        <f t="shared" si="3"/>
        <v>1567.5984700423203</v>
      </c>
      <c r="G44" s="4">
        <f t="shared" si="4"/>
        <v>2029.9415162737528</v>
      </c>
      <c r="H44" s="4">
        <f t="shared" si="5"/>
        <v>1354.4056482471146</v>
      </c>
      <c r="I44" s="4">
        <f t="shared" si="6"/>
        <v>62.040334023450761</v>
      </c>
      <c r="J44" s="12"/>
      <c r="K44" s="45" t="s">
        <v>59</v>
      </c>
      <c r="L44" s="46">
        <v>7824</v>
      </c>
      <c r="N44" s="12"/>
      <c r="O44" s="8">
        <v>43967</v>
      </c>
      <c r="P44" s="4">
        <f t="shared" si="7"/>
        <v>21860.185268061668</v>
      </c>
      <c r="Q44" s="4">
        <f t="shared" si="8"/>
        <v>20884.758825176879</v>
      </c>
      <c r="R44" s="4">
        <f t="shared" si="9"/>
        <v>20357.501288482395</v>
      </c>
      <c r="S44" s="4">
        <f t="shared" si="10"/>
        <v>20093.872520135155</v>
      </c>
      <c r="T44" s="12"/>
    </row>
    <row r="45" spans="1:20" x14ac:dyDescent="0.2">
      <c r="A45" s="8">
        <v>43978</v>
      </c>
      <c r="B45" s="4">
        <f t="shared" si="0"/>
        <v>42820705.813635938</v>
      </c>
      <c r="C45" s="4">
        <f t="shared" si="1"/>
        <v>21076.118586304892</v>
      </c>
      <c r="D45" s="4">
        <f t="shared" si="2"/>
        <v>33566.509609074943</v>
      </c>
      <c r="E45" s="4">
        <f t="shared" si="3"/>
        <v>1631.5581686650096</v>
      </c>
      <c r="G45" s="4">
        <f t="shared" si="4"/>
        <v>2092.6463923560118</v>
      </c>
      <c r="H45" s="4">
        <f t="shared" si="5"/>
        <v>1396.3073932195325</v>
      </c>
      <c r="I45" s="4">
        <f t="shared" si="6"/>
        <v>63.959698622689309</v>
      </c>
      <c r="J45" s="12"/>
      <c r="K45" s="44" t="s">
        <v>60</v>
      </c>
      <c r="L45" s="47">
        <v>7</v>
      </c>
      <c r="M45" s="48" t="s">
        <v>63</v>
      </c>
      <c r="N45" s="12"/>
      <c r="O45" s="8">
        <v>43968</v>
      </c>
      <c r="P45" s="4">
        <f t="shared" si="7"/>
        <v>22536.385678147115</v>
      </c>
      <c r="Q45" s="4">
        <f t="shared" si="8"/>
        <v>21530.828320781238</v>
      </c>
      <c r="R45" s="4">
        <f t="shared" si="9"/>
        <v>20987.283803286173</v>
      </c>
      <c r="S45" s="4">
        <f t="shared" si="10"/>
        <v>20715.511544538636</v>
      </c>
      <c r="T45" s="12"/>
    </row>
    <row r="46" spans="1:20" x14ac:dyDescent="0.2">
      <c r="A46" s="8">
        <v>43979</v>
      </c>
      <c r="B46" s="4">
        <f t="shared" si="0"/>
        <v>42818548.538325354</v>
      </c>
      <c r="C46" s="4">
        <f t="shared" si="1"/>
        <v>21727.956855013086</v>
      </c>
      <c r="D46" s="4">
        <f t="shared" si="2"/>
        <v>35006.008508519568</v>
      </c>
      <c r="E46" s="4">
        <f t="shared" si="3"/>
        <v>1697.4963110993062</v>
      </c>
      <c r="G46" s="4">
        <f t="shared" si="4"/>
        <v>2157.2753105871166</v>
      </c>
      <c r="H46" s="4">
        <f t="shared" si="5"/>
        <v>1439.4988994446244</v>
      </c>
      <c r="I46" s="4">
        <f t="shared" si="6"/>
        <v>65.938142434296736</v>
      </c>
      <c r="J46" s="12"/>
      <c r="K46" s="45" t="s">
        <v>61</v>
      </c>
      <c r="L46" s="57">
        <f>M42/L44</f>
        <v>38.076746973754851</v>
      </c>
      <c r="M46" s="49"/>
      <c r="N46" s="12"/>
      <c r="O46" s="8">
        <v>43969</v>
      </c>
      <c r="P46" s="4">
        <f t="shared" si="7"/>
        <v>23233.393896892008</v>
      </c>
      <c r="Q46" s="4">
        <f t="shared" si="8"/>
        <v>22196.781085311188</v>
      </c>
      <c r="R46" s="4">
        <f t="shared" si="9"/>
        <v>21636.449835808038</v>
      </c>
      <c r="S46" s="4">
        <f t="shared" si="10"/>
        <v>21356.284211056467</v>
      </c>
      <c r="T46" s="12"/>
    </row>
    <row r="47" spans="1:20" x14ac:dyDescent="0.2">
      <c r="A47" s="8">
        <v>43980</v>
      </c>
      <c r="B47" s="4">
        <f t="shared" si="0"/>
        <v>42816324.651829004</v>
      </c>
      <c r="C47" s="4">
        <f t="shared" si="1"/>
        <v>22399.846433147075</v>
      </c>
      <c r="D47" s="4">
        <f t="shared" si="2"/>
        <v>36490.027961716958</v>
      </c>
      <c r="E47" s="4">
        <f t="shared" si="3"/>
        <v>1765.473776117133</v>
      </c>
      <c r="G47" s="4">
        <f t="shared" si="4"/>
        <v>2223.8864963492078</v>
      </c>
      <c r="H47" s="4">
        <f t="shared" si="5"/>
        <v>1484.0194531973939</v>
      </c>
      <c r="I47" s="4">
        <f t="shared" si="6"/>
        <v>67.977465017826646</v>
      </c>
      <c r="J47" s="12"/>
      <c r="K47" s="50" t="s">
        <v>62</v>
      </c>
      <c r="L47" s="58"/>
      <c r="M47" s="51"/>
      <c r="N47" s="12"/>
      <c r="O47" s="8">
        <v>43970</v>
      </c>
      <c r="P47" s="4">
        <f t="shared" si="7"/>
        <v>23951.843351362295</v>
      </c>
      <c r="Q47" s="4">
        <f t="shared" si="8"/>
        <v>22883.222567402285</v>
      </c>
      <c r="R47" s="4">
        <f t="shared" si="9"/>
        <v>22305.589711207685</v>
      </c>
      <c r="S47" s="4">
        <f t="shared" si="10"/>
        <v>22016.773283110386</v>
      </c>
      <c r="T47" s="12"/>
    </row>
    <row r="48" spans="1:20" x14ac:dyDescent="0.2">
      <c r="A48" s="8">
        <v>43981</v>
      </c>
      <c r="B48" s="4">
        <f t="shared" si="0"/>
        <v>42814032.111943111</v>
      </c>
      <c r="C48" s="4">
        <f t="shared" si="1"/>
        <v>23092.397288101161</v>
      </c>
      <c r="D48" s="4">
        <f t="shared" si="2"/>
        <v>38019.937473100901</v>
      </c>
      <c r="E48" s="4">
        <f t="shared" si="3"/>
        <v>1835.5532956722645</v>
      </c>
      <c r="G48" s="4">
        <f t="shared" si="4"/>
        <v>2292.5398858931671</v>
      </c>
      <c r="H48" s="4">
        <f t="shared" si="5"/>
        <v>1529.9095113839453</v>
      </c>
      <c r="I48" s="4">
        <f t="shared" si="6"/>
        <v>70.079519555131554</v>
      </c>
      <c r="J48" s="12"/>
      <c r="N48" s="12"/>
      <c r="O48" s="8">
        <v>43971</v>
      </c>
      <c r="P48" s="4">
        <f t="shared" si="7"/>
        <v>24692.386319040241</v>
      </c>
      <c r="Q48" s="4">
        <f t="shared" si="8"/>
        <v>23590.77624400067</v>
      </c>
      <c r="R48" s="4">
        <f t="shared" si="9"/>
        <v>22995.311338573872</v>
      </c>
      <c r="S48" s="4">
        <f t="shared" si="10"/>
        <v>22697.578885860472</v>
      </c>
      <c r="T48" s="12"/>
    </row>
    <row r="49" spans="1:20" x14ac:dyDescent="0.2">
      <c r="A49" s="8">
        <v>43982</v>
      </c>
      <c r="B49" s="4">
        <f t="shared" si="0"/>
        <v>42811668.814769737</v>
      </c>
      <c r="C49" s="4">
        <f t="shared" si="1"/>
        <v>23806.23751232115</v>
      </c>
      <c r="D49" s="4">
        <f t="shared" si="2"/>
        <v>39597.148207878214</v>
      </c>
      <c r="E49" s="4">
        <f t="shared" si="3"/>
        <v>1907.7995100450382</v>
      </c>
      <c r="G49" s="4">
        <f t="shared" si="4"/>
        <v>2363.2971733700742</v>
      </c>
      <c r="H49" s="4">
        <f t="shared" si="5"/>
        <v>1577.2107347773094</v>
      </c>
      <c r="I49" s="4">
        <f t="shared" si="6"/>
        <v>72.246214372773622</v>
      </c>
      <c r="J49" s="12"/>
      <c r="K49" s="3" t="s">
        <v>46</v>
      </c>
      <c r="N49" s="12"/>
      <c r="O49" s="8">
        <v>43972</v>
      </c>
      <c r="P49" s="4">
        <f t="shared" si="7"/>
        <v>25455.694461471234</v>
      </c>
      <c r="Q49" s="4">
        <f t="shared" si="8"/>
        <v>24320.084131410291</v>
      </c>
      <c r="R49" s="4">
        <f t="shared" si="9"/>
        <v>23706.240709755726</v>
      </c>
      <c r="S49" s="4">
        <f t="shared" si="10"/>
        <v>23399.318998928444</v>
      </c>
      <c r="T49" s="12"/>
    </row>
    <row r="50" spans="1:20" x14ac:dyDescent="0.2">
      <c r="A50" s="8">
        <v>43983</v>
      </c>
      <c r="B50" s="4">
        <f t="shared" si="0"/>
        <v>42809232.592910789</v>
      </c>
      <c r="C50" s="4">
        <f t="shared" si="1"/>
        <v>24542.013834673511</v>
      </c>
      <c r="D50" s="4">
        <f t="shared" si="2"/>
        <v>41223.114229969746</v>
      </c>
      <c r="E50" s="4">
        <f t="shared" si="3"/>
        <v>1982.2790245478716</v>
      </c>
      <c r="G50" s="4">
        <f t="shared" si="4"/>
        <v>2436.2218589467298</v>
      </c>
      <c r="H50" s="4">
        <f t="shared" si="5"/>
        <v>1625.9660220915346</v>
      </c>
      <c r="I50" s="4">
        <f t="shared" si="6"/>
        <v>74.479514502833311</v>
      </c>
      <c r="J50" s="12"/>
      <c r="K50" s="3" t="s">
        <v>54</v>
      </c>
      <c r="N50" s="12"/>
      <c r="O50" s="8">
        <v>43973</v>
      </c>
      <c r="P50" s="4">
        <f t="shared" si="7"/>
        <v>26242.45937126788</v>
      </c>
      <c r="Q50" s="4">
        <f t="shared" si="8"/>
        <v>25071.807309176595</v>
      </c>
      <c r="R50" s="4">
        <f t="shared" si="9"/>
        <v>24439.022410748872</v>
      </c>
      <c r="S50" s="4">
        <f t="shared" si="10"/>
        <v>24122.629961535011</v>
      </c>
      <c r="T50" s="12"/>
    </row>
    <row r="51" spans="1:20" x14ac:dyDescent="0.2">
      <c r="A51" s="8">
        <v>43984</v>
      </c>
      <c r="B51" s="4">
        <f t="shared" si="0"/>
        <v>42806721.213612773</v>
      </c>
      <c r="C51" s="4">
        <f t="shared" si="1"/>
        <v>25300.392144498612</v>
      </c>
      <c r="D51" s="4">
        <f t="shared" si="2"/>
        <v>42899.333774877945</v>
      </c>
      <c r="E51" s="4">
        <f t="shared" si="3"/>
        <v>2059.0604678306358</v>
      </c>
      <c r="G51" s="4">
        <f t="shared" si="4"/>
        <v>2511.3792980160638</v>
      </c>
      <c r="H51" s="4">
        <f t="shared" si="5"/>
        <v>1676.219544908201</v>
      </c>
      <c r="I51" s="4">
        <f t="shared" si="6"/>
        <v>76.781443282764272</v>
      </c>
      <c r="J51" s="12"/>
      <c r="N51" s="12"/>
      <c r="O51" s="8">
        <v>43974</v>
      </c>
      <c r="P51" s="4">
        <f t="shared" si="7"/>
        <v>27053.393132689576</v>
      </c>
      <c r="Q51" s="4">
        <f t="shared" si="8"/>
        <v>25846.62645701952</v>
      </c>
      <c r="R51" s="4">
        <f t="shared" si="9"/>
        <v>25194.320145846516</v>
      </c>
      <c r="S51" s="4">
        <f t="shared" si="10"/>
        <v>24868.166990260012</v>
      </c>
      <c r="T51" s="12"/>
    </row>
    <row r="52" spans="1:20" x14ac:dyDescent="0.2">
      <c r="A52" s="8">
        <v>43985</v>
      </c>
      <c r="B52" s="4">
        <f t="shared" si="0"/>
        <v>42804132.376861259</v>
      </c>
      <c r="C52" s="4">
        <f t="shared" si="1"/>
        <v>26082.0580285467</v>
      </c>
      <c r="D52" s="4">
        <f t="shared" si="2"/>
        <v>44627.3505583472</v>
      </c>
      <c r="E52" s="4">
        <f t="shared" si="3"/>
        <v>2138.214551825567</v>
      </c>
      <c r="G52" s="4">
        <f t="shared" si="4"/>
        <v>2588.836751512275</v>
      </c>
      <c r="H52" s="4">
        <f t="shared" si="5"/>
        <v>1728.0167834692552</v>
      </c>
      <c r="I52" s="4">
        <f t="shared" si="6"/>
        <v>79.154083994931369</v>
      </c>
      <c r="J52" s="12"/>
      <c r="N52" s="12"/>
      <c r="O52" s="8">
        <v>43975</v>
      </c>
      <c r="P52" s="4">
        <f t="shared" si="7"/>
        <v>27889.228896010885</v>
      </c>
      <c r="Q52" s="4">
        <f t="shared" si="8"/>
        <v>26645.24240502447</v>
      </c>
      <c r="R52" s="4">
        <f t="shared" si="9"/>
        <v>25972.817274761539</v>
      </c>
      <c r="S52" s="4">
        <f t="shared" si="10"/>
        <v>25636.604709630075</v>
      </c>
      <c r="T52" s="12"/>
    </row>
    <row r="53" spans="1:20" x14ac:dyDescent="0.2">
      <c r="A53" s="8">
        <v>43986</v>
      </c>
      <c r="B53" s="4">
        <f t="shared" si="0"/>
        <v>42801463.713423923</v>
      </c>
      <c r="C53" s="4">
        <f t="shared" si="1"/>
        <v>26887.717320989919</v>
      </c>
      <c r="D53" s="4">
        <f t="shared" si="2"/>
        <v>46408.755121696937</v>
      </c>
      <c r="E53" s="4">
        <f t="shared" si="3"/>
        <v>2219.8141333720205</v>
      </c>
      <c r="G53" s="4">
        <f t="shared" si="4"/>
        <v>2668.6634373394113</v>
      </c>
      <c r="H53" s="4">
        <f t="shared" si="5"/>
        <v>1781.4045633497396</v>
      </c>
      <c r="I53" s="4">
        <f t="shared" si="6"/>
        <v>81.599581546453251</v>
      </c>
      <c r="J53" s="12"/>
      <c r="N53" s="12"/>
      <c r="O53" s="8">
        <v>43976</v>
      </c>
      <c r="P53" s="4">
        <f t="shared" si="7"/>
        <v>28750.721465886112</v>
      </c>
      <c r="Q53" s="4">
        <f t="shared" si="8"/>
        <v>27468.376697294447</v>
      </c>
      <c r="R53" s="4">
        <f t="shared" si="9"/>
        <v>26775.217362920575</v>
      </c>
      <c r="S53" s="4">
        <f t="shared" si="10"/>
        <v>26428.637695733636</v>
      </c>
      <c r="T53" s="12"/>
    </row>
    <row r="54" spans="1:20" x14ac:dyDescent="0.2">
      <c r="A54" s="8">
        <v>43987</v>
      </c>
      <c r="B54" s="4">
        <f t="shared" si="0"/>
        <v>42798712.782841004</v>
      </c>
      <c r="C54" s="4">
        <f t="shared" si="1"/>
        <v>27718.096666697224</v>
      </c>
      <c r="D54" s="4">
        <f t="shared" si="2"/>
        <v>48245.186214720547</v>
      </c>
      <c r="E54" s="4">
        <f t="shared" si="3"/>
        <v>2303.9342775619748</v>
      </c>
      <c r="G54" s="4">
        <f t="shared" si="4"/>
        <v>2750.9305829208711</v>
      </c>
      <c r="H54" s="4">
        <f t="shared" si="5"/>
        <v>1836.4310930236115</v>
      </c>
      <c r="I54" s="4">
        <f t="shared" si="6"/>
        <v>84.120144189954175</v>
      </c>
      <c r="J54" s="12"/>
      <c r="N54" s="12"/>
      <c r="O54" s="8">
        <v>43977</v>
      </c>
      <c r="P54" s="4">
        <f t="shared" si="7"/>
        <v>29638.647903910791</v>
      </c>
      <c r="Q54" s="4">
        <f t="shared" si="8"/>
        <v>28316.772169260501</v>
      </c>
      <c r="R54" s="4">
        <f t="shared" si="9"/>
        <v>27602.244745125212</v>
      </c>
      <c r="S54" s="4">
        <f t="shared" si="10"/>
        <v>27244.981033057564</v>
      </c>
      <c r="T54" s="12"/>
    </row>
    <row r="55" spans="1:20" x14ac:dyDescent="0.2">
      <c r="A55" s="8">
        <v>43988</v>
      </c>
      <c r="B55" s="4">
        <f t="shared" si="0"/>
        <v>42795877.07136213</v>
      </c>
      <c r="C55" s="4">
        <f t="shared" si="1"/>
        <v>28573.944097951935</v>
      </c>
      <c r="D55" s="4">
        <f t="shared" si="2"/>
        <v>50138.33221705597</v>
      </c>
      <c r="E55" s="4">
        <f t="shared" si="3"/>
        <v>2390.6523228477845</v>
      </c>
      <c r="G55" s="4">
        <f t="shared" si="4"/>
        <v>2835.7114788759395</v>
      </c>
      <c r="H55" s="4">
        <f t="shared" si="5"/>
        <v>1893.1460023354205</v>
      </c>
      <c r="I55" s="4">
        <f t="shared" si="6"/>
        <v>86.718045285809893</v>
      </c>
      <c r="J55" s="12"/>
      <c r="N55" s="12"/>
      <c r="O55" s="8">
        <v>43978</v>
      </c>
      <c r="P55" s="4">
        <f t="shared" si="7"/>
        <v>30553.808145573163</v>
      </c>
      <c r="Q55" s="4">
        <f t="shared" si="8"/>
        <v>29191.193538840569</v>
      </c>
      <c r="R55" s="4">
        <f t="shared" si="9"/>
        <v>28454.645102768896</v>
      </c>
      <c r="S55" s="4">
        <f t="shared" si="10"/>
        <v>28086.37088473306</v>
      </c>
      <c r="T55" s="12"/>
    </row>
    <row r="56" spans="1:20" x14ac:dyDescent="0.2">
      <c r="A56" s="8">
        <v>43989</v>
      </c>
      <c r="B56" s="4">
        <f t="shared" si="0"/>
        <v>42792953.989828303</v>
      </c>
      <c r="C56" s="4">
        <f t="shared" si="1"/>
        <v>29456.029624783387</v>
      </c>
      <c r="D56" s="4">
        <f t="shared" si="2"/>
        <v>52089.932598946085</v>
      </c>
      <c r="E56" s="4">
        <f t="shared" si="3"/>
        <v>2480.0479479542341</v>
      </c>
      <c r="G56" s="4">
        <f t="shared" si="4"/>
        <v>2923.0815338280177</v>
      </c>
      <c r="H56" s="4">
        <f t="shared" si="5"/>
        <v>1951.6003818901172</v>
      </c>
      <c r="I56" s="4">
        <f t="shared" si="6"/>
        <v>89.395625106449629</v>
      </c>
      <c r="J56" s="12"/>
      <c r="N56" s="12"/>
      <c r="O56" s="8">
        <v>43979</v>
      </c>
      <c r="P56" s="4">
        <f t="shared" si="7"/>
        <v>31497.025631779954</v>
      </c>
      <c r="Q56" s="4">
        <f t="shared" si="8"/>
        <v>30092.428011628828</v>
      </c>
      <c r="R56" s="4">
        <f t="shared" si="9"/>
        <v>29333.186054790382</v>
      </c>
      <c r="S56" s="4">
        <f t="shared" si="10"/>
        <v>28953.565076371156</v>
      </c>
      <c r="T56" s="12"/>
    </row>
    <row r="57" spans="1:20" x14ac:dyDescent="0.2">
      <c r="A57" s="8">
        <v>43990</v>
      </c>
      <c r="B57" s="4">
        <f t="shared" si="0"/>
        <v>42789940.871497959</v>
      </c>
      <c r="C57" s="4">
        <f t="shared" si="1"/>
        <v>30365.145839074969</v>
      </c>
      <c r="D57" s="4">
        <f t="shared" si="2"/>
        <v>54101.779422318788</v>
      </c>
      <c r="E57" s="4">
        <f t="shared" si="3"/>
        <v>2572.2032406374851</v>
      </c>
      <c r="G57" s="4">
        <f t="shared" si="4"/>
        <v>3013.1183303475354</v>
      </c>
      <c r="H57" s="4">
        <f t="shared" si="5"/>
        <v>2011.8468233727053</v>
      </c>
      <c r="I57" s="4">
        <f t="shared" si="6"/>
        <v>92.155292683250877</v>
      </c>
      <c r="J57" s="12"/>
      <c r="N57" s="12"/>
      <c r="O57" s="8">
        <v>43980</v>
      </c>
      <c r="P57" s="4">
        <f t="shared" si="7"/>
        <v>32469.147955130924</v>
      </c>
      <c r="Q57" s="4">
        <f t="shared" si="8"/>
        <v>31021.2859002886</v>
      </c>
      <c r="R57" s="4">
        <f t="shared" si="9"/>
        <v>30238.657762535993</v>
      </c>
      <c r="S57" s="4">
        <f t="shared" si="10"/>
        <v>29847.343693659692</v>
      </c>
      <c r="T57" s="12"/>
    </row>
    <row r="58" spans="1:20" x14ac:dyDescent="0.2">
      <c r="A58" s="8">
        <v>43991</v>
      </c>
      <c r="B58" s="4">
        <f t="shared" si="0"/>
        <v>42786834.969815925</v>
      </c>
      <c r="C58" s="4">
        <f t="shared" si="1"/>
        <v>31302.10853260041</v>
      </c>
      <c r="D58" s="4">
        <f t="shared" si="2"/>
        <v>56175.718883127607</v>
      </c>
      <c r="E58" s="4">
        <f t="shared" si="3"/>
        <v>2667.2027683340198</v>
      </c>
      <c r="G58" s="4">
        <f t="shared" si="4"/>
        <v>3105.901682030792</v>
      </c>
      <c r="H58" s="4">
        <f t="shared" si="5"/>
        <v>2073.9394608088205</v>
      </c>
      <c r="I58" s="4">
        <f t="shared" si="6"/>
        <v>94.999527696534543</v>
      </c>
      <c r="J58" s="12"/>
      <c r="N58" s="12"/>
      <c r="O58" s="8">
        <v>43981</v>
      </c>
      <c r="P58" s="4">
        <f t="shared" si="7"/>
        <v>33471.047521105764</v>
      </c>
      <c r="Q58" s="4">
        <f t="shared" si="8"/>
        <v>31978.601258311744</v>
      </c>
      <c r="R58" s="4">
        <f t="shared" si="9"/>
        <v>31171.873548693355</v>
      </c>
      <c r="S58" s="4">
        <f t="shared" si="10"/>
        <v>30768.509693884163</v>
      </c>
      <c r="T58" s="12"/>
    </row>
    <row r="59" spans="1:20" x14ac:dyDescent="0.2">
      <c r="A59" s="8">
        <v>43992</v>
      </c>
      <c r="B59" s="4">
        <f t="shared" si="0"/>
        <v>42783633.456124209</v>
      </c>
      <c r="C59" s="4">
        <f t="shared" si="1"/>
        <v>32267.757329128701</v>
      </c>
      <c r="D59" s="4">
        <f t="shared" si="2"/>
        <v>58313.652895904219</v>
      </c>
      <c r="E59" s="4">
        <f t="shared" si="3"/>
        <v>2765.1336507431552</v>
      </c>
      <c r="G59" s="4">
        <f t="shared" si="4"/>
        <v>3201.5136917140321</v>
      </c>
      <c r="H59" s="4">
        <f t="shared" si="5"/>
        <v>2137.9340127766081</v>
      </c>
      <c r="I59" s="4">
        <f t="shared" si="6"/>
        <v>97.930882409135577</v>
      </c>
      <c r="J59" s="12"/>
      <c r="N59" s="12"/>
      <c r="O59" s="8">
        <v>43982</v>
      </c>
      <c r="P59" s="4">
        <f t="shared" si="7"/>
        <v>34503.622224314444</v>
      </c>
      <c r="Q59" s="4">
        <f t="shared" si="8"/>
        <v>32965.232528296008</v>
      </c>
      <c r="R59" s="4">
        <f t="shared" si="9"/>
        <v>32133.670530448209</v>
      </c>
      <c r="S59" s="4">
        <f t="shared" si="10"/>
        <v>31717.88953152431</v>
      </c>
      <c r="T59" s="12"/>
    </row>
    <row r="60" spans="1:20" x14ac:dyDescent="0.2">
      <c r="A60" s="8">
        <v>43993</v>
      </c>
      <c r="B60" s="4">
        <f t="shared" si="0"/>
        <v>42780333.417313389</v>
      </c>
      <c r="C60" s="4">
        <f t="shared" si="1"/>
        <v>33262.956330725166</v>
      </c>
      <c r="D60" s="4">
        <f t="shared" si="2"/>
        <v>60517.540721483711</v>
      </c>
      <c r="E60" s="4">
        <f t="shared" si="3"/>
        <v>2866.0856343871437</v>
      </c>
      <c r="G60" s="4">
        <f t="shared" si="4"/>
        <v>3300.0388108199463</v>
      </c>
      <c r="H60" s="4">
        <f t="shared" si="5"/>
        <v>2203.8878255794903</v>
      </c>
      <c r="I60" s="4">
        <f t="shared" si="6"/>
        <v>100.95198364398836</v>
      </c>
      <c r="J60" s="12"/>
      <c r="N60" s="12"/>
      <c r="O60" s="8">
        <v>43983</v>
      </c>
      <c r="P60" s="4">
        <f t="shared" si="7"/>
        <v>35567.796139948645</v>
      </c>
      <c r="Q60" s="4">
        <f t="shared" si="8"/>
        <v>33982.06320487932</v>
      </c>
      <c r="R60" s="4">
        <f t="shared" si="9"/>
        <v>33124.910267004008</v>
      </c>
      <c r="S60" s="4">
        <f t="shared" si="10"/>
        <v>32696.333798066356</v>
      </c>
      <c r="T60" s="12"/>
    </row>
    <row r="61" spans="1:20" x14ac:dyDescent="0.2">
      <c r="A61" s="8">
        <v>43994</v>
      </c>
      <c r="B61" s="4">
        <f t="shared" si="0"/>
        <v>42776931.853413559</v>
      </c>
      <c r="C61" s="4">
        <f t="shared" si="1"/>
        <v>34288.59477836205</v>
      </c>
      <c r="D61" s="4">
        <f t="shared" si="2"/>
        <v>62789.400638872241</v>
      </c>
      <c r="E61" s="4">
        <f t="shared" si="3"/>
        <v>2970.1511691932697</v>
      </c>
      <c r="G61" s="4">
        <f t="shared" si="4"/>
        <v>3401.5638998315394</v>
      </c>
      <c r="H61" s="4">
        <f t="shared" si="5"/>
        <v>2271.8599173885291</v>
      </c>
      <c r="I61" s="4">
        <f t="shared" si="6"/>
        <v>104.06553480612588</v>
      </c>
      <c r="J61" s="12"/>
      <c r="N61" s="12"/>
      <c r="O61" s="8">
        <v>43984</v>
      </c>
      <c r="P61" s="4">
        <f t="shared" si="7"/>
        <v>36664.520230556707</v>
      </c>
      <c r="Q61" s="4">
        <f t="shared" si="8"/>
        <v>35030.002512455838</v>
      </c>
      <c r="R61" s="4">
        <f t="shared" si="9"/>
        <v>34146.479421590499</v>
      </c>
      <c r="S61" s="4">
        <f t="shared" si="10"/>
        <v>33704.717876157833</v>
      </c>
      <c r="T61" s="12"/>
    </row>
    <row r="62" spans="1:20" x14ac:dyDescent="0.2">
      <c r="A62" s="8">
        <v>43995</v>
      </c>
      <c r="B62" s="4">
        <f t="shared" si="0"/>
        <v>42773425.675123677</v>
      </c>
      <c r="C62" s="4">
        <f t="shared" si="1"/>
        <v>35345.587726936275</v>
      </c>
      <c r="D62" s="4">
        <f t="shared" si="2"/>
        <v>65131.311662234366</v>
      </c>
      <c r="E62" s="4">
        <f t="shared" si="3"/>
        <v>3077.4254871427165</v>
      </c>
      <c r="G62" s="4">
        <f t="shared" si="4"/>
        <v>3506.1782898857987</v>
      </c>
      <c r="H62" s="4">
        <f t="shared" si="5"/>
        <v>2341.9110233621282</v>
      </c>
      <c r="I62" s="4">
        <f t="shared" si="6"/>
        <v>107.27431794944698</v>
      </c>
      <c r="J62" s="12"/>
      <c r="N62" s="12"/>
      <c r="O62" s="8">
        <v>43985</v>
      </c>
      <c r="P62" s="4">
        <f t="shared" si="7"/>
        <v>37794.77306824785</v>
      </c>
      <c r="Q62" s="4">
        <f t="shared" si="8"/>
        <v>36109.986097783243</v>
      </c>
      <c r="R62" s="4">
        <f t="shared" si="9"/>
        <v>35199.290438072647</v>
      </c>
      <c r="S62" s="4">
        <f t="shared" si="10"/>
        <v>34743.942608217352</v>
      </c>
      <c r="T62" s="12"/>
    </row>
    <row r="63" spans="1:20" x14ac:dyDescent="0.2">
      <c r="A63" s="8">
        <v>43996</v>
      </c>
      <c r="B63" s="4">
        <f t="shared" si="0"/>
        <v>42769811.701278202</v>
      </c>
      <c r="C63" s="4">
        <f t="shared" si="1"/>
        <v>36434.876734774931</v>
      </c>
      <c r="D63" s="4">
        <f t="shared" si="2"/>
        <v>67545.415303984119</v>
      </c>
      <c r="E63" s="4">
        <f t="shared" si="3"/>
        <v>3188.0066830312744</v>
      </c>
      <c r="G63" s="4">
        <f t="shared" si="4"/>
        <v>3613.9738454769627</v>
      </c>
      <c r="H63" s="4">
        <f t="shared" si="5"/>
        <v>2414.103641749748</v>
      </c>
      <c r="I63" s="4">
        <f t="shared" si="6"/>
        <v>110.58119588855777</v>
      </c>
      <c r="J63" s="12"/>
      <c r="N63" s="12"/>
      <c r="O63" s="8">
        <v>43986</v>
      </c>
      <c r="P63" s="4">
        <f t="shared" si="7"/>
        <v>38959.561572413237</v>
      </c>
      <c r="Q63" s="4">
        <f t="shared" si="8"/>
        <v>37222.976737573656</v>
      </c>
      <c r="R63" s="4">
        <f t="shared" si="9"/>
        <v>36284.282232254969</v>
      </c>
      <c r="S63" s="4">
        <f t="shared" si="10"/>
        <v>35814.934979595622</v>
      </c>
      <c r="T63" s="12"/>
    </row>
    <row r="64" spans="1:20" x14ac:dyDescent="0.2">
      <c r="A64" s="8">
        <v>43997</v>
      </c>
      <c r="B64" s="4">
        <f t="shared" si="0"/>
        <v>42766086.656249948</v>
      </c>
      <c r="C64" s="4">
        <f t="shared" si="1"/>
        <v>37557.430567690157</v>
      </c>
      <c r="D64" s="4">
        <f t="shared" si="2"/>
        <v>70033.917384969245</v>
      </c>
      <c r="E64" s="4">
        <f t="shared" si="3"/>
        <v>3301.9957973872133</v>
      </c>
      <c r="G64" s="4">
        <f t="shared" si="4"/>
        <v>3725.0450282562879</v>
      </c>
      <c r="H64" s="4">
        <f t="shared" si="5"/>
        <v>2488.5020809851276</v>
      </c>
      <c r="I64" s="4">
        <f t="shared" si="6"/>
        <v>113.98911435593871</v>
      </c>
      <c r="J64" s="12"/>
      <c r="N64" s="12"/>
      <c r="O64" s="8">
        <v>43987</v>
      </c>
      <c r="P64" s="4">
        <f t="shared" si="7"/>
        <v>40159.92176303122</v>
      </c>
      <c r="Q64" s="4">
        <f t="shared" si="8"/>
        <v>38369.965061141833</v>
      </c>
      <c r="R64" s="4">
        <f t="shared" si="9"/>
        <v>37402.420897958385</v>
      </c>
      <c r="S64" s="4">
        <f t="shared" si="10"/>
        <v>36918.648816366658</v>
      </c>
      <c r="T64" s="12"/>
    </row>
    <row r="65" spans="1:20" x14ac:dyDescent="0.2">
      <c r="A65" s="8">
        <v>43998</v>
      </c>
      <c r="B65" s="4">
        <f t="shared" si="0"/>
        <v>42762247.167288035</v>
      </c>
      <c r="C65" s="4">
        <f t="shared" si="1"/>
        <v>38714.245917624379</v>
      </c>
      <c r="D65" s="4">
        <f t="shared" si="2"/>
        <v>72599.089892742486</v>
      </c>
      <c r="E65" s="4">
        <f t="shared" si="3"/>
        <v>3419.4969015918441</v>
      </c>
      <c r="G65" s="4">
        <f t="shared" si="4"/>
        <v>3839.4889619120986</v>
      </c>
      <c r="H65" s="4">
        <f t="shared" si="5"/>
        <v>2565.1725077732376</v>
      </c>
      <c r="I65" s="4">
        <f t="shared" si="6"/>
        <v>117.50110420463064</v>
      </c>
      <c r="J65" s="12"/>
      <c r="N65" s="12"/>
      <c r="O65" s="8">
        <v>43988</v>
      </c>
      <c r="P65" s="4">
        <f t="shared" si="7"/>
        <v>41396.919529602252</v>
      </c>
      <c r="Q65" s="4">
        <f t="shared" si="8"/>
        <v>39551.970288163975</v>
      </c>
      <c r="R65" s="4">
        <f t="shared" si="9"/>
        <v>38554.700427927062</v>
      </c>
      <c r="S65" s="4">
        <f t="shared" si="10"/>
        <v>38056.06549780861</v>
      </c>
      <c r="T65" s="12"/>
    </row>
    <row r="66" spans="1:20" x14ac:dyDescent="0.2">
      <c r="A66" s="8">
        <v>43999</v>
      </c>
      <c r="B66" s="4">
        <f t="shared" si="0"/>
        <v>42758289.761789925</v>
      </c>
      <c r="C66" s="4">
        <f t="shared" si="1"/>
        <v>39906.348135904627</v>
      </c>
      <c r="D66" s="4">
        <f t="shared" si="2"/>
        <v>75243.272888916224</v>
      </c>
      <c r="E66" s="4">
        <f t="shared" si="3"/>
        <v>3540.6171852484117</v>
      </c>
      <c r="G66" s="4">
        <f t="shared" si="4"/>
        <v>3957.4054981105601</v>
      </c>
      <c r="H66" s="4">
        <f t="shared" si="5"/>
        <v>2644.1829961737453</v>
      </c>
      <c r="I66" s="4">
        <f t="shared" si="6"/>
        <v>121.12028365656769</v>
      </c>
      <c r="J66" s="12"/>
      <c r="N66" s="12"/>
      <c r="O66" s="8">
        <v>43989</v>
      </c>
      <c r="P66" s="4">
        <f t="shared" si="7"/>
        <v>42671.651415734937</v>
      </c>
      <c r="Q66" s="4">
        <f t="shared" si="8"/>
        <v>40770.04098157792</v>
      </c>
      <c r="R66" s="4">
        <f t="shared" si="9"/>
        <v>39742.14344960115</v>
      </c>
      <c r="S66" s="4">
        <f t="shared" si="10"/>
        <v>39228.194683612761</v>
      </c>
      <c r="T66" s="12"/>
    </row>
    <row r="67" spans="1:20" x14ac:dyDescent="0.2">
      <c r="A67" s="8">
        <v>44000</v>
      </c>
      <c r="B67" s="4">
        <f t="shared" si="0"/>
        <v>42754210.864506453</v>
      </c>
      <c r="C67" s="4">
        <f t="shared" si="1"/>
        <v>41134.79198109977</v>
      </c>
      <c r="D67" s="4">
        <f t="shared" si="2"/>
        <v>77968.876466598507</v>
      </c>
      <c r="E67" s="4">
        <f t="shared" si="3"/>
        <v>3665.4670458450278</v>
      </c>
      <c r="G67" s="4">
        <f t="shared" si="4"/>
        <v>4078.897283474043</v>
      </c>
      <c r="H67" s="4">
        <f t="shared" si="5"/>
        <v>2725.6035776822864</v>
      </c>
      <c r="I67" s="4">
        <f t="shared" si="6"/>
        <v>124.84986059661591</v>
      </c>
      <c r="J67" s="12"/>
      <c r="N67" s="12"/>
      <c r="O67" s="8">
        <v>43990</v>
      </c>
      <c r="P67" s="4">
        <f t="shared" si="7"/>
        <v>43985.245419378669</v>
      </c>
      <c r="Q67" s="4">
        <f t="shared" si="8"/>
        <v>42025.255815631404</v>
      </c>
      <c r="R67" s="4">
        <f t="shared" si="9"/>
        <v>40965.801975768016</v>
      </c>
      <c r="S67" s="4">
        <f t="shared" si="10"/>
        <v>40436.075055836322</v>
      </c>
      <c r="T67" s="12"/>
    </row>
    <row r="68" spans="1:20" x14ac:dyDescent="0.2">
      <c r="A68" s="8">
        <v>44001</v>
      </c>
      <c r="B68" s="4">
        <f t="shared" si="0"/>
        <v>42750006.794678882</v>
      </c>
      <c r="C68" s="4">
        <f t="shared" si="1"/>
        <v>42400.662381448354</v>
      </c>
      <c r="D68" s="4">
        <f t="shared" si="2"/>
        <v>80778.382758907625</v>
      </c>
      <c r="E68" s="4">
        <f t="shared" si="3"/>
        <v>3794.1601807573256</v>
      </c>
      <c r="G68" s="4">
        <f t="shared" si="4"/>
        <v>4204.0698275699961</v>
      </c>
      <c r="H68" s="4">
        <f t="shared" si="5"/>
        <v>2809.5062923091145</v>
      </c>
      <c r="I68" s="4">
        <f t="shared" si="6"/>
        <v>128.69313491229784</v>
      </c>
      <c r="J68" s="12"/>
      <c r="N68" s="12"/>
      <c r="O68" s="8">
        <v>43991</v>
      </c>
      <c r="P68" s="4">
        <f t="shared" si="7"/>
        <v>45338.861808669768</v>
      </c>
      <c r="Q68" s="4">
        <f t="shared" si="8"/>
        <v>43318.724359058207</v>
      </c>
      <c r="R68" s="4">
        <f t="shared" si="9"/>
        <v>42226.758170078989</v>
      </c>
      <c r="S68" s="4">
        <f t="shared" si="10"/>
        <v>41680.775075589379</v>
      </c>
      <c r="T68" s="12"/>
    </row>
    <row r="69" spans="1:20" x14ac:dyDescent="0.2">
      <c r="A69" s="8">
        <v>44002</v>
      </c>
      <c r="B69" s="4">
        <f t="shared" ref="B69:B132" si="11">B68-G69</f>
        <v>42745673.763107002</v>
      </c>
      <c r="C69" s="4">
        <f t="shared" ref="C69:C132" si="12">C68+G69-H69-I69</f>
        <v>43705.075211795527</v>
      </c>
      <c r="D69" s="4">
        <f t="shared" ref="D69:D132" si="13">D68+H69</f>
        <v>83674.347999560545</v>
      </c>
      <c r="E69" s="4">
        <f t="shared" ref="E69:E132" si="14">E68+I69</f>
        <v>3926.8136816364286</v>
      </c>
      <c r="G69" s="4">
        <f t="shared" ref="G69:G132" si="15">C68*M$5*B68/SUM(B68:D68)*M$6</f>
        <v>4333.031571879199</v>
      </c>
      <c r="H69" s="4">
        <f t="shared" ref="H69:H132" si="16">C68*M$7/M$4</f>
        <v>2895.9652406529231</v>
      </c>
      <c r="I69" s="4">
        <f t="shared" ref="I69:I132" si="17">C68*M$8/M$4</f>
        <v>132.65350087910272</v>
      </c>
      <c r="J69" s="12"/>
      <c r="N69" s="12"/>
      <c r="O69" s="8">
        <v>43992</v>
      </c>
      <c r="P69" s="4">
        <f t="shared" ref="P69:P98" si="18">(C68*M$5*B68/SUM(B68:D68)*M$6)+C68</f>
        <v>46733.693953327551</v>
      </c>
      <c r="Q69" s="4">
        <f t="shared" ref="Q69:Q132" si="19">(C68*0.4*B68/SUM(B68:D68)*M$6)+C68</f>
        <v>44651.58787333365</v>
      </c>
      <c r="R69" s="4">
        <f t="shared" ref="R69:R132" si="20">(C68*0.2*B68/SUM(B68:D68)*M$6)+C68</f>
        <v>43526.125127391002</v>
      </c>
      <c r="S69" s="4">
        <f t="shared" ref="S69:S132" si="21">(C68*0.1*B68/SUM(B68:D68)*M$6)+C68</f>
        <v>42963.393754419681</v>
      </c>
      <c r="T69" s="12"/>
    </row>
    <row r="70" spans="1:20" x14ac:dyDescent="0.2">
      <c r="A70" s="8">
        <v>44003</v>
      </c>
      <c r="B70" s="4">
        <f t="shared" si="11"/>
        <v>42741207.869147293</v>
      </c>
      <c r="C70" s="4">
        <f t="shared" si="12"/>
        <v>45049.178084946419</v>
      </c>
      <c r="D70" s="4">
        <f t="shared" si="13"/>
        <v>86659.404636526175</v>
      </c>
      <c r="E70" s="4">
        <f t="shared" si="14"/>
        <v>4063.5481312276174</v>
      </c>
      <c r="G70" s="4">
        <f t="shared" si="15"/>
        <v>4465.8939597077206</v>
      </c>
      <c r="H70" s="4">
        <f t="shared" si="16"/>
        <v>2985.0566369656344</v>
      </c>
      <c r="I70" s="4">
        <f t="shared" si="17"/>
        <v>136.73444959118885</v>
      </c>
      <c r="J70" s="12"/>
      <c r="N70" s="12"/>
      <c r="O70" s="8">
        <v>43993</v>
      </c>
      <c r="P70" s="4">
        <f t="shared" si="18"/>
        <v>48170.969171503246</v>
      </c>
      <c r="Q70" s="4">
        <f t="shared" si="19"/>
        <v>46025.020125929404</v>
      </c>
      <c r="R70" s="4">
        <f t="shared" si="20"/>
        <v>44865.047668862469</v>
      </c>
      <c r="S70" s="4">
        <f t="shared" si="21"/>
        <v>44285.061440328995</v>
      </c>
      <c r="T70" s="12"/>
    </row>
    <row r="71" spans="1:20" x14ac:dyDescent="0.2">
      <c r="A71" s="8">
        <v>44004</v>
      </c>
      <c r="B71" s="4">
        <f t="shared" si="11"/>
        <v>42736605.097640291</v>
      </c>
      <c r="C71" s="4">
        <f t="shared" si="12"/>
        <v>46434.151157309578</v>
      </c>
      <c r="D71" s="4">
        <f t="shared" si="13"/>
        <v>89736.263499728011</v>
      </c>
      <c r="E71" s="4">
        <f t="shared" si="14"/>
        <v>4204.4877026648073</v>
      </c>
      <c r="G71" s="4">
        <f t="shared" si="15"/>
        <v>4602.7715070021923</v>
      </c>
      <c r="H71" s="4">
        <f t="shared" si="16"/>
        <v>3076.8588632018404</v>
      </c>
      <c r="I71" s="4">
        <f t="shared" si="17"/>
        <v>140.9395714371895</v>
      </c>
      <c r="J71" s="12"/>
      <c r="N71" s="12"/>
      <c r="O71" s="8">
        <v>43994</v>
      </c>
      <c r="P71" s="4">
        <f t="shared" si="18"/>
        <v>49651.949591948614</v>
      </c>
      <c r="Q71" s="4">
        <f t="shared" si="19"/>
        <v>47440.228218454053</v>
      </c>
      <c r="R71" s="4">
        <f t="shared" si="20"/>
        <v>46244.703151700232</v>
      </c>
      <c r="S71" s="4">
        <f t="shared" si="21"/>
        <v>45646.94061832333</v>
      </c>
      <c r="T71" s="12"/>
    </row>
    <row r="72" spans="1:20" x14ac:dyDescent="0.2">
      <c r="A72" s="8">
        <v>44005</v>
      </c>
      <c r="B72" s="4">
        <f t="shared" si="11"/>
        <v>42731861.315766267</v>
      </c>
      <c r="C72" s="4">
        <f t="shared" si="12"/>
        <v>47861.207948667514</v>
      </c>
      <c r="D72" s="4">
        <f t="shared" si="13"/>
        <v>92907.716023772256</v>
      </c>
      <c r="E72" s="4">
        <f t="shared" si="14"/>
        <v>4349.7602612855326</v>
      </c>
      <c r="G72" s="4">
        <f t="shared" si="15"/>
        <v>4743.781874022904</v>
      </c>
      <c r="H72" s="4">
        <f t="shared" si="16"/>
        <v>3171.4525240442445</v>
      </c>
      <c r="I72" s="4">
        <f t="shared" si="17"/>
        <v>145.27255862072568</v>
      </c>
      <c r="J72" s="12"/>
      <c r="N72" s="12"/>
      <c r="O72" s="8">
        <v>43995</v>
      </c>
      <c r="P72" s="4">
        <f t="shared" si="18"/>
        <v>51177.933031332483</v>
      </c>
      <c r="Q72" s="4">
        <f t="shared" si="19"/>
        <v>48898.453429529269</v>
      </c>
      <c r="R72" s="4">
        <f t="shared" si="20"/>
        <v>47666.302293419423</v>
      </c>
      <c r="S72" s="4">
        <f t="shared" si="21"/>
        <v>47050.226725364497</v>
      </c>
      <c r="T72" s="12"/>
    </row>
    <row r="73" spans="1:20" x14ac:dyDescent="0.2">
      <c r="A73" s="8">
        <v>44006</v>
      </c>
      <c r="B73" s="4">
        <f t="shared" si="11"/>
        <v>42726972.269828446</v>
      </c>
      <c r="C73" s="4">
        <f t="shared" si="12"/>
        <v>49331.596175872139</v>
      </c>
      <c r="D73" s="4">
        <f t="shared" si="13"/>
        <v>96176.636526666247</v>
      </c>
      <c r="E73" s="4">
        <f t="shared" si="14"/>
        <v>4499.4974690106492</v>
      </c>
      <c r="G73" s="4">
        <f t="shared" si="15"/>
        <v>4889.0459378237383</v>
      </c>
      <c r="H73" s="4">
        <f t="shared" si="16"/>
        <v>3268.9205028939914</v>
      </c>
      <c r="I73" s="4">
        <f t="shared" si="17"/>
        <v>149.73720772511692</v>
      </c>
      <c r="J73" s="12"/>
      <c r="N73" s="12"/>
      <c r="O73" s="8">
        <v>43996</v>
      </c>
      <c r="P73" s="4">
        <f t="shared" si="18"/>
        <v>52750.253886491249</v>
      </c>
      <c r="Q73" s="4">
        <f t="shared" si="19"/>
        <v>50400.972072212317</v>
      </c>
      <c r="R73" s="4">
        <f t="shared" si="20"/>
        <v>49131.090010439912</v>
      </c>
      <c r="S73" s="4">
        <f t="shared" si="21"/>
        <v>48496.148979553713</v>
      </c>
      <c r="T73" s="12"/>
    </row>
    <row r="74" spans="1:20" x14ac:dyDescent="0.2">
      <c r="A74" s="8">
        <v>44007</v>
      </c>
      <c r="B74" s="4">
        <f t="shared" si="11"/>
        <v>42721933.581962965</v>
      </c>
      <c r="C74" s="4">
        <f t="shared" si="12"/>
        <v>50846.598600220605</v>
      </c>
      <c r="D74" s="4">
        <f t="shared" si="13"/>
        <v>99545.984545478321</v>
      </c>
      <c r="E74" s="4">
        <f t="shared" si="14"/>
        <v>4653.8348913323061</v>
      </c>
      <c r="G74" s="4">
        <f t="shared" si="15"/>
        <v>5038.6878654821912</v>
      </c>
      <c r="H74" s="4">
        <f t="shared" si="16"/>
        <v>3369.348018812067</v>
      </c>
      <c r="I74" s="4">
        <f t="shared" si="17"/>
        <v>154.33742232165713</v>
      </c>
      <c r="J74" s="12"/>
      <c r="N74" s="12"/>
      <c r="O74" s="8">
        <v>43997</v>
      </c>
      <c r="P74" s="4">
        <f t="shared" si="18"/>
        <v>54370.284041354331</v>
      </c>
      <c r="Q74" s="4">
        <f t="shared" si="19"/>
        <v>51949.096365733014</v>
      </c>
      <c r="R74" s="4">
        <f t="shared" si="20"/>
        <v>50640.346270802576</v>
      </c>
      <c r="S74" s="4">
        <f t="shared" si="21"/>
        <v>49985.971223337358</v>
      </c>
      <c r="T74" s="12"/>
    </row>
    <row r="75" spans="1:20" x14ac:dyDescent="0.2">
      <c r="A75" s="8">
        <v>44008</v>
      </c>
      <c r="B75" s="4">
        <f t="shared" si="11"/>
        <v>42716740.746774949</v>
      </c>
      <c r="C75" s="4">
        <f t="shared" si="12"/>
        <v>52407.53388822134</v>
      </c>
      <c r="D75" s="4">
        <f t="shared" si="13"/>
        <v>103018.80722987339</v>
      </c>
      <c r="E75" s="4">
        <f t="shared" si="14"/>
        <v>4812.9121069529965</v>
      </c>
      <c r="G75" s="4">
        <f t="shared" si="15"/>
        <v>5192.8351880164937</v>
      </c>
      <c r="H75" s="4">
        <f t="shared" si="16"/>
        <v>3472.8226843950674</v>
      </c>
      <c r="I75" s="4">
        <f t="shared" si="17"/>
        <v>159.07721562069017</v>
      </c>
      <c r="J75" s="12"/>
      <c r="N75" s="12"/>
      <c r="O75" s="8">
        <v>43998</v>
      </c>
      <c r="P75" s="4">
        <f t="shared" si="18"/>
        <v>56039.433788237096</v>
      </c>
      <c r="Q75" s="4">
        <f t="shared" si="19"/>
        <v>53544.175321268136</v>
      </c>
      <c r="R75" s="4">
        <f t="shared" si="20"/>
        <v>52195.38696074437</v>
      </c>
      <c r="S75" s="4">
        <f t="shared" si="21"/>
        <v>51520.992780482484</v>
      </c>
      <c r="T75" s="12"/>
    </row>
    <row r="76" spans="1:20" x14ac:dyDescent="0.2">
      <c r="A76" s="8">
        <v>44009</v>
      </c>
      <c r="B76" s="4">
        <f t="shared" si="11"/>
        <v>42711389.127900027</v>
      </c>
      <c r="C76" s="4">
        <f t="shared" si="12"/>
        <v>54015.757485411472</v>
      </c>
      <c r="D76" s="4">
        <f t="shared" si="13"/>
        <v>106598.2417944389</v>
      </c>
      <c r="E76" s="4">
        <f t="shared" si="14"/>
        <v>4976.8728201175745</v>
      </c>
      <c r="G76" s="4">
        <f t="shared" si="15"/>
        <v>5351.6188749202256</v>
      </c>
      <c r="H76" s="4">
        <f t="shared" si="16"/>
        <v>3579.434564565518</v>
      </c>
      <c r="I76" s="4">
        <f t="shared" si="17"/>
        <v>163.96071316457818</v>
      </c>
      <c r="J76" s="12"/>
      <c r="N76" s="12"/>
      <c r="O76" s="8">
        <v>43999</v>
      </c>
      <c r="P76" s="4">
        <f t="shared" si="18"/>
        <v>57759.152763141567</v>
      </c>
      <c r="Q76" s="4">
        <f t="shared" si="19"/>
        <v>55187.595641426655</v>
      </c>
      <c r="R76" s="4">
        <f t="shared" si="20"/>
        <v>53797.564764823997</v>
      </c>
      <c r="S76" s="4">
        <f t="shared" si="21"/>
        <v>53102.549326522669</v>
      </c>
      <c r="T76" s="12"/>
    </row>
    <row r="77" spans="1:20" x14ac:dyDescent="0.2">
      <c r="A77" s="8">
        <v>44010</v>
      </c>
      <c r="B77" s="4">
        <f t="shared" si="11"/>
        <v>42705873.954490788</v>
      </c>
      <c r="C77" s="4">
        <f t="shared" si="12"/>
        <v>55672.662502834166</v>
      </c>
      <c r="D77" s="4">
        <f t="shared" si="13"/>
        <v>110287.5180306925</v>
      </c>
      <c r="E77" s="4">
        <f t="shared" si="14"/>
        <v>5145.8649756790765</v>
      </c>
      <c r="G77" s="4">
        <f t="shared" si="15"/>
        <v>5515.1734092377956</v>
      </c>
      <c r="H77" s="4">
        <f t="shared" si="16"/>
        <v>3689.2762362536037</v>
      </c>
      <c r="I77" s="4">
        <f t="shared" si="17"/>
        <v>168.99215556150162</v>
      </c>
      <c r="J77" s="12"/>
      <c r="N77" s="12"/>
      <c r="O77" s="8">
        <v>44000</v>
      </c>
      <c r="P77" s="4">
        <f t="shared" si="18"/>
        <v>59530.930894649267</v>
      </c>
      <c r="Q77" s="4">
        <f t="shared" si="19"/>
        <v>56880.782633067472</v>
      </c>
      <c r="R77" s="4">
        <f t="shared" si="20"/>
        <v>55448.270059239469</v>
      </c>
      <c r="S77" s="4">
        <f t="shared" si="21"/>
        <v>54732.013772325474</v>
      </c>
      <c r="T77" s="12"/>
    </row>
    <row r="78" spans="1:20" x14ac:dyDescent="0.2">
      <c r="A78" s="8">
        <v>44011</v>
      </c>
      <c r="B78" s="4">
        <f t="shared" si="11"/>
        <v>42700190.317627691</v>
      </c>
      <c r="C78" s="4">
        <f t="shared" si="12"/>
        <v>57379.68061572835</v>
      </c>
      <c r="D78" s="4">
        <f t="shared" si="13"/>
        <v>114089.96087963607</v>
      </c>
      <c r="E78" s="4">
        <f t="shared" si="14"/>
        <v>5320.0408769379437</v>
      </c>
      <c r="G78" s="4">
        <f t="shared" si="15"/>
        <v>5683.6368630966217</v>
      </c>
      <c r="H78" s="4">
        <f t="shared" si="16"/>
        <v>3802.4428489435736</v>
      </c>
      <c r="I78" s="4">
        <f t="shared" si="17"/>
        <v>174.17590125886687</v>
      </c>
      <c r="J78" s="12"/>
      <c r="N78" s="12"/>
      <c r="O78" s="8">
        <v>44001</v>
      </c>
      <c r="P78" s="4">
        <f t="shared" si="18"/>
        <v>61356.29936593079</v>
      </c>
      <c r="Q78" s="4">
        <f t="shared" si="19"/>
        <v>58625.201133014227</v>
      </c>
      <c r="R78" s="4">
        <f t="shared" si="20"/>
        <v>57148.931817924196</v>
      </c>
      <c r="S78" s="4">
        <f t="shared" si="21"/>
        <v>56410.797160379181</v>
      </c>
      <c r="T78" s="12"/>
    </row>
    <row r="79" spans="1:20" x14ac:dyDescent="0.2">
      <c r="A79" s="8">
        <v>44012</v>
      </c>
      <c r="B79" s="4">
        <f t="shared" si="11"/>
        <v>42694333.166654088</v>
      </c>
      <c r="C79" s="4">
        <f t="shared" si="12"/>
        <v>59138.282973923138</v>
      </c>
      <c r="D79" s="4">
        <f t="shared" si="13"/>
        <v>118008.99306569032</v>
      </c>
      <c r="E79" s="4">
        <f t="shared" si="14"/>
        <v>5499.5573062928652</v>
      </c>
      <c r="G79" s="4">
        <f t="shared" si="15"/>
        <v>5857.1509736039598</v>
      </c>
      <c r="H79" s="4">
        <f t="shared" si="16"/>
        <v>3919.0321860542463</v>
      </c>
      <c r="I79" s="4">
        <f t="shared" si="17"/>
        <v>179.51642935492154</v>
      </c>
      <c r="J79" s="12"/>
      <c r="N79" s="12"/>
      <c r="O79" s="8">
        <v>44002</v>
      </c>
      <c r="P79" s="4">
        <f t="shared" si="18"/>
        <v>63236.831589332309</v>
      </c>
      <c r="Q79" s="4">
        <f t="shared" si="19"/>
        <v>60422.356446171965</v>
      </c>
      <c r="R79" s="4">
        <f t="shared" si="20"/>
        <v>58901.018530950154</v>
      </c>
      <c r="S79" s="4">
        <f t="shared" si="21"/>
        <v>58140.349573339256</v>
      </c>
      <c r="T79" s="12"/>
    </row>
    <row r="80" spans="1:20" x14ac:dyDescent="0.2">
      <c r="A80" s="8">
        <v>44013</v>
      </c>
      <c r="B80" s="4">
        <f t="shared" si="11"/>
        <v>42688297.305435076</v>
      </c>
      <c r="C80" s="4">
        <f t="shared" si="12"/>
        <v>60949.981123364967</v>
      </c>
      <c r="D80" s="4">
        <f t="shared" si="13"/>
        <v>122048.13779280927</v>
      </c>
      <c r="E80" s="4">
        <f t="shared" si="14"/>
        <v>5684.575648739853</v>
      </c>
      <c r="G80" s="4">
        <f t="shared" si="15"/>
        <v>6035.8612190077702</v>
      </c>
      <c r="H80" s="4">
        <f t="shared" si="16"/>
        <v>4039.1447271189504</v>
      </c>
      <c r="I80" s="4">
        <f t="shared" si="17"/>
        <v>185.0183424469881</v>
      </c>
      <c r="J80" s="12"/>
      <c r="N80" s="12"/>
      <c r="O80" s="8">
        <v>44003</v>
      </c>
      <c r="P80" s="4">
        <f t="shared" si="18"/>
        <v>65174.144192930908</v>
      </c>
      <c r="Q80" s="4">
        <f t="shared" si="19"/>
        <v>62273.795295485615</v>
      </c>
      <c r="R80" s="4">
        <f t="shared" si="20"/>
        <v>60706.039134704377</v>
      </c>
      <c r="S80" s="4">
        <f t="shared" si="21"/>
        <v>59922.161054313758</v>
      </c>
      <c r="T80" s="12"/>
    </row>
    <row r="81" spans="1:20" x14ac:dyDescent="0.2">
      <c r="A81" s="8">
        <v>44014</v>
      </c>
      <c r="B81" s="4">
        <f t="shared" si="11"/>
        <v>42682077.388540067</v>
      </c>
      <c r="C81" s="4">
        <f t="shared" si="12"/>
        <v>62816.327938136747</v>
      </c>
      <c r="D81" s="4">
        <f t="shared" si="13"/>
        <v>126211.0215035351</v>
      </c>
      <c r="E81" s="4">
        <f t="shared" si="14"/>
        <v>5875.2620182543806</v>
      </c>
      <c r="G81" s="4">
        <f t="shared" si="15"/>
        <v>6219.916895012133</v>
      </c>
      <c r="H81" s="4">
        <f t="shared" si="16"/>
        <v>4162.8837107258278</v>
      </c>
      <c r="I81" s="4">
        <f t="shared" si="17"/>
        <v>190.68636951452754</v>
      </c>
      <c r="J81" s="12"/>
      <c r="N81" s="12"/>
      <c r="O81" s="8">
        <v>44004</v>
      </c>
      <c r="P81" s="4">
        <f t="shared" si="18"/>
        <v>67169.898018377105</v>
      </c>
      <c r="Q81" s="4">
        <f t="shared" si="19"/>
        <v>64181.106783111529</v>
      </c>
      <c r="R81" s="4">
        <f t="shared" si="20"/>
        <v>62565.543953238252</v>
      </c>
      <c r="S81" s="4">
        <f t="shared" si="21"/>
        <v>61757.762538301606</v>
      </c>
      <c r="T81" s="12"/>
    </row>
    <row r="82" spans="1:20" x14ac:dyDescent="0.2">
      <c r="A82" s="8">
        <v>44015</v>
      </c>
      <c r="B82" s="4">
        <f t="shared" si="11"/>
        <v>42675667.917348936</v>
      </c>
      <c r="C82" s="4">
        <f t="shared" si="12"/>
        <v>64738.918562255116</v>
      </c>
      <c r="D82" s="4">
        <f t="shared" si="13"/>
        <v>130501.37670170984</v>
      </c>
      <c r="E82" s="4">
        <f t="shared" si="14"/>
        <v>6071.7873870894082</v>
      </c>
      <c r="G82" s="4">
        <f t="shared" si="15"/>
        <v>6409.4711911281356</v>
      </c>
      <c r="H82" s="4">
        <f t="shared" si="16"/>
        <v>4290.3551981747396</v>
      </c>
      <c r="I82" s="4">
        <f t="shared" si="17"/>
        <v>196.52536883502782</v>
      </c>
      <c r="J82" s="12"/>
      <c r="N82" s="12"/>
      <c r="O82" s="8">
        <v>44005</v>
      </c>
      <c r="P82" s="4">
        <f t="shared" si="18"/>
        <v>69225.79912926488</v>
      </c>
      <c r="Q82" s="4">
        <f t="shared" si="19"/>
        <v>66145.92336209942</v>
      </c>
      <c r="R82" s="4">
        <f t="shared" si="20"/>
        <v>64481.125650118083</v>
      </c>
      <c r="S82" s="4">
        <f t="shared" si="21"/>
        <v>63648.726794127411</v>
      </c>
      <c r="T82" s="12"/>
    </row>
    <row r="83" spans="1:20" x14ac:dyDescent="0.2">
      <c r="A83" s="8">
        <v>44016</v>
      </c>
      <c r="B83" s="4">
        <f t="shared" si="11"/>
        <v>42669063.236082003</v>
      </c>
      <c r="C83" s="4">
        <f t="shared" si="12"/>
        <v>66719.391360453737</v>
      </c>
      <c r="D83" s="4">
        <f t="shared" si="13"/>
        <v>134923.04483951186</v>
      </c>
      <c r="E83" s="4">
        <f t="shared" si="14"/>
        <v>6274.327718019892</v>
      </c>
      <c r="G83" s="4">
        <f t="shared" si="15"/>
        <v>6604.6812669311385</v>
      </c>
      <c r="H83" s="4">
        <f t="shared" si="16"/>
        <v>4421.6681378020248</v>
      </c>
      <c r="I83" s="4">
        <f t="shared" si="17"/>
        <v>202.54033093048386</v>
      </c>
      <c r="J83" s="12"/>
      <c r="N83" s="12"/>
      <c r="O83" s="8">
        <v>44006</v>
      </c>
      <c r="P83" s="4">
        <f t="shared" si="18"/>
        <v>71343.599829186249</v>
      </c>
      <c r="Q83" s="4">
        <f t="shared" si="19"/>
        <v>68169.921817803755</v>
      </c>
      <c r="R83" s="4">
        <f t="shared" si="20"/>
        <v>66454.420190029443</v>
      </c>
      <c r="S83" s="4">
        <f t="shared" si="21"/>
        <v>65596.669376142279</v>
      </c>
      <c r="T83" s="12"/>
    </row>
    <row r="84" spans="1:20" x14ac:dyDescent="0.2">
      <c r="A84" s="8">
        <v>44017</v>
      </c>
      <c r="B84" s="4">
        <f t="shared" si="11"/>
        <v>42662257.527753919</v>
      </c>
      <c r="C84" s="4">
        <f t="shared" si="12"/>
        <v>68759.428877077356</v>
      </c>
      <c r="D84" s="4">
        <f t="shared" si="13"/>
        <v>139479.97926943086</v>
      </c>
      <c r="E84" s="4">
        <f t="shared" si="14"/>
        <v>6483.0640995618833</v>
      </c>
      <c r="G84" s="4">
        <f t="shared" si="15"/>
        <v>6805.7083280846027</v>
      </c>
      <c r="H84" s="4">
        <f t="shared" si="16"/>
        <v>4556.9344299189906</v>
      </c>
      <c r="I84" s="4">
        <f t="shared" si="17"/>
        <v>208.73638154199097</v>
      </c>
      <c r="J84" s="12"/>
      <c r="N84" s="12"/>
      <c r="O84" s="8">
        <v>44007</v>
      </c>
      <c r="P84" s="4">
        <f t="shared" si="18"/>
        <v>73525.099688538336</v>
      </c>
      <c r="Q84" s="4">
        <f t="shared" si="19"/>
        <v>70254.824258160021</v>
      </c>
      <c r="R84" s="4">
        <f t="shared" si="20"/>
        <v>68487.107809306879</v>
      </c>
      <c r="S84" s="4">
        <f t="shared" si="21"/>
        <v>67603.249584880308</v>
      </c>
      <c r="T84" s="12"/>
    </row>
    <row r="85" spans="1:20" x14ac:dyDescent="0.2">
      <c r="A85" s="8">
        <v>44018</v>
      </c>
      <c r="B85" s="4">
        <f t="shared" si="11"/>
        <v>42655244.81005194</v>
      </c>
      <c r="C85" s="4">
        <f t="shared" si="12"/>
        <v>70860.758802122713</v>
      </c>
      <c r="D85" s="4">
        <f t="shared" si="13"/>
        <v>144176.24826173525</v>
      </c>
      <c r="E85" s="4">
        <f t="shared" si="14"/>
        <v>6698.1828841915967</v>
      </c>
      <c r="G85" s="4">
        <f t="shared" si="15"/>
        <v>7012.7177019794444</v>
      </c>
      <c r="H85" s="4">
        <f t="shared" si="16"/>
        <v>4696.2689923043845</v>
      </c>
      <c r="I85" s="4">
        <f t="shared" si="17"/>
        <v>215.11878462971345</v>
      </c>
      <c r="J85" s="12"/>
      <c r="N85" s="12"/>
      <c r="O85" s="8">
        <v>44008</v>
      </c>
      <c r="P85" s="4">
        <f t="shared" si="18"/>
        <v>75772.146579056804</v>
      </c>
      <c r="Q85" s="4">
        <f t="shared" si="19"/>
        <v>72402.39911187187</v>
      </c>
      <c r="R85" s="4">
        <f t="shared" si="20"/>
        <v>70580.913994474613</v>
      </c>
      <c r="S85" s="4">
        <f t="shared" si="21"/>
        <v>69670.171435775992</v>
      </c>
      <c r="T85" s="12"/>
    </row>
    <row r="86" spans="1:20" x14ac:dyDescent="0.2">
      <c r="A86" s="8">
        <v>44019</v>
      </c>
      <c r="B86" s="4">
        <f t="shared" si="11"/>
        <v>42648018.931139112</v>
      </c>
      <c r="C86" s="4">
        <f t="shared" si="12"/>
        <v>73025.154943368441</v>
      </c>
      <c r="D86" s="4">
        <f t="shared" si="13"/>
        <v>149016.03808792023</v>
      </c>
      <c r="E86" s="4">
        <f t="shared" si="14"/>
        <v>6919.8758295868092</v>
      </c>
      <c r="G86" s="4">
        <f t="shared" si="15"/>
        <v>7225.8789128259195</v>
      </c>
      <c r="H86" s="4">
        <f t="shared" si="16"/>
        <v>4839.7898261849823</v>
      </c>
      <c r="I86" s="4">
        <f t="shared" si="17"/>
        <v>221.69294539521249</v>
      </c>
      <c r="J86" s="12"/>
      <c r="N86" s="12"/>
      <c r="O86" s="8">
        <v>44009</v>
      </c>
      <c r="P86" s="4">
        <f t="shared" si="18"/>
        <v>78086.637714948636</v>
      </c>
      <c r="Q86" s="4">
        <f t="shared" si="19"/>
        <v>74614.462133460853</v>
      </c>
      <c r="R86" s="4">
        <f t="shared" si="20"/>
        <v>72737.61046779179</v>
      </c>
      <c r="S86" s="4">
        <f t="shared" si="21"/>
        <v>71799.184634957244</v>
      </c>
      <c r="T86" s="12"/>
    </row>
    <row r="87" spans="1:20" x14ac:dyDescent="0.2">
      <c r="A87" s="8">
        <v>44020</v>
      </c>
      <c r="B87" s="4">
        <f t="shared" si="11"/>
        <v>42640573.565383092</v>
      </c>
      <c r="C87" s="4">
        <f t="shared" si="12"/>
        <v>75254.438203436046</v>
      </c>
      <c r="D87" s="4">
        <f t="shared" si="13"/>
        <v>154003.65617055231</v>
      </c>
      <c r="E87" s="4">
        <f t="shared" si="14"/>
        <v>7148.3402429096332</v>
      </c>
      <c r="G87" s="4">
        <f t="shared" si="15"/>
        <v>7445.365756022492</v>
      </c>
      <c r="H87" s="4">
        <f t="shared" si="16"/>
        <v>4987.6180826320642</v>
      </c>
      <c r="I87" s="4">
        <f t="shared" si="17"/>
        <v>228.46441332282413</v>
      </c>
      <c r="J87" s="12"/>
      <c r="N87" s="12"/>
      <c r="O87" s="8">
        <v>44010</v>
      </c>
      <c r="P87" s="4">
        <f t="shared" si="18"/>
        <v>80470.520699390938</v>
      </c>
      <c r="Q87" s="4">
        <f t="shared" si="19"/>
        <v>76892.87741402947</v>
      </c>
      <c r="R87" s="4">
        <f t="shared" si="20"/>
        <v>74959.016178698963</v>
      </c>
      <c r="S87" s="4">
        <f t="shared" si="21"/>
        <v>73992.085561033702</v>
      </c>
      <c r="T87" s="12"/>
    </row>
    <row r="88" spans="1:20" x14ac:dyDescent="0.2">
      <c r="A88" s="8">
        <v>44021</v>
      </c>
      <c r="B88" s="4">
        <f t="shared" si="11"/>
        <v>42632902.20901148</v>
      </c>
      <c r="C88" s="4">
        <f t="shared" si="12"/>
        <v>77550.477560517771</v>
      </c>
      <c r="D88" s="4">
        <f t="shared" si="13"/>
        <v>159143.534299847</v>
      </c>
      <c r="E88" s="4">
        <f t="shared" si="14"/>
        <v>7383.7791281460977</v>
      </c>
      <c r="G88" s="4">
        <f t="shared" si="15"/>
        <v>7671.3563716128701</v>
      </c>
      <c r="H88" s="4">
        <f t="shared" si="16"/>
        <v>5139.8781292946824</v>
      </c>
      <c r="I88" s="4">
        <f t="shared" si="17"/>
        <v>235.43888523646419</v>
      </c>
      <c r="J88" s="12"/>
      <c r="N88" s="12"/>
      <c r="O88" s="8">
        <v>44011</v>
      </c>
      <c r="P88" s="4">
        <f t="shared" si="18"/>
        <v>82925.794575048916</v>
      </c>
      <c r="Q88" s="4">
        <f t="shared" si="19"/>
        <v>79239.558396481691</v>
      </c>
      <c r="R88" s="4">
        <f t="shared" si="20"/>
        <v>77246.998299958868</v>
      </c>
      <c r="S88" s="4">
        <f t="shared" si="21"/>
        <v>76250.718251697457</v>
      </c>
      <c r="T88" s="12"/>
    </row>
    <row r="89" spans="1:20" x14ac:dyDescent="0.2">
      <c r="A89" s="8">
        <v>44022</v>
      </c>
      <c r="B89" s="4">
        <f t="shared" si="11"/>
        <v>42624998.175694853</v>
      </c>
      <c r="C89" s="4">
        <f t="shared" si="12"/>
        <v>79915.191051394926</v>
      </c>
      <c r="D89" s="4">
        <f t="shared" si="13"/>
        <v>164440.23191723035</v>
      </c>
      <c r="E89" s="4">
        <f t="shared" si="14"/>
        <v>7626.4013365140036</v>
      </c>
      <c r="G89" s="4">
        <f t="shared" si="15"/>
        <v>7904.0333166284272</v>
      </c>
      <c r="H89" s="4">
        <f t="shared" si="16"/>
        <v>5296.6976173833636</v>
      </c>
      <c r="I89" s="4">
        <f t="shared" si="17"/>
        <v>242.62220836790559</v>
      </c>
      <c r="J89" s="12"/>
      <c r="N89" s="12"/>
      <c r="O89" s="8">
        <v>44012</v>
      </c>
      <c r="P89" s="4">
        <f t="shared" si="18"/>
        <v>85454.510877146196</v>
      </c>
      <c r="Q89" s="4">
        <f t="shared" si="19"/>
        <v>81656.468893831247</v>
      </c>
      <c r="R89" s="4">
        <f t="shared" si="20"/>
        <v>79603.473227174502</v>
      </c>
      <c r="S89" s="4">
        <f t="shared" si="21"/>
        <v>78576.975393846136</v>
      </c>
      <c r="T89" s="12"/>
    </row>
    <row r="90" spans="1:20" x14ac:dyDescent="0.2">
      <c r="A90" s="8">
        <v>44023</v>
      </c>
      <c r="B90" s="4">
        <f t="shared" si="11"/>
        <v>42616854.592058755</v>
      </c>
      <c r="C90" s="4">
        <f t="shared" si="12"/>
        <v>82350.546755250922</v>
      </c>
      <c r="D90" s="4">
        <f t="shared" si="13"/>
        <v>169898.43946604064</v>
      </c>
      <c r="E90" s="4">
        <f t="shared" si="14"/>
        <v>7876.4217199462246</v>
      </c>
      <c r="G90" s="4">
        <f t="shared" si="15"/>
        <v>8143.5836360984795</v>
      </c>
      <c r="H90" s="4">
        <f t="shared" si="16"/>
        <v>5458.2075488102737</v>
      </c>
      <c r="I90" s="4">
        <f t="shared" si="17"/>
        <v>250.02038343222125</v>
      </c>
      <c r="J90" s="12"/>
      <c r="N90" s="12"/>
      <c r="O90" s="8">
        <v>44013</v>
      </c>
      <c r="P90" s="4">
        <f t="shared" si="18"/>
        <v>88058.774687493409</v>
      </c>
      <c r="Q90" s="4">
        <f t="shared" si="19"/>
        <v>84145.624109108423</v>
      </c>
      <c r="R90" s="4">
        <f t="shared" si="20"/>
        <v>82030.407580251675</v>
      </c>
      <c r="S90" s="4">
        <f t="shared" si="21"/>
        <v>80972.7993158233</v>
      </c>
      <c r="T90" s="12"/>
    </row>
    <row r="91" spans="1:20" x14ac:dyDescent="0.2">
      <c r="A91" s="8">
        <v>44024</v>
      </c>
      <c r="B91" s="4">
        <f t="shared" si="11"/>
        <v>42608464.393126257</v>
      </c>
      <c r="C91" s="4">
        <f t="shared" si="12"/>
        <v>84858.563776657029</v>
      </c>
      <c r="D91" s="4">
        <f t="shared" si="13"/>
        <v>175522.98180942427</v>
      </c>
      <c r="E91" s="4">
        <f t="shared" si="14"/>
        <v>8134.0612876519381</v>
      </c>
      <c r="G91" s="4">
        <f t="shared" si="15"/>
        <v>8390.1989324954629</v>
      </c>
      <c r="H91" s="4">
        <f t="shared" si="16"/>
        <v>5624.5423433836386</v>
      </c>
      <c r="I91" s="4">
        <f t="shared" si="17"/>
        <v>257.6395677057136</v>
      </c>
      <c r="J91" s="12"/>
      <c r="N91" s="12"/>
      <c r="O91" s="8">
        <v>44014</v>
      </c>
      <c r="P91" s="4">
        <f t="shared" si="18"/>
        <v>90740.745687746385</v>
      </c>
      <c r="Q91" s="4">
        <f t="shared" si="19"/>
        <v>86709.091655248572</v>
      </c>
      <c r="R91" s="4">
        <f t="shared" si="20"/>
        <v>84529.819205249747</v>
      </c>
      <c r="S91" s="4">
        <f t="shared" si="21"/>
        <v>83440.182980250334</v>
      </c>
      <c r="T91" s="12"/>
    </row>
    <row r="92" spans="1:20" x14ac:dyDescent="0.2">
      <c r="A92" s="8">
        <v>44025</v>
      </c>
      <c r="B92" s="4">
        <f t="shared" si="11"/>
        <v>42599820.317692891</v>
      </c>
      <c r="C92" s="4">
        <f t="shared" si="12"/>
        <v>87441.313225975886</v>
      </c>
      <c r="D92" s="4">
        <f t="shared" si="13"/>
        <v>181318.82171536994</v>
      </c>
      <c r="E92" s="4">
        <f t="shared" si="14"/>
        <v>8399.5473657531929</v>
      </c>
      <c r="G92" s="4">
        <f t="shared" si="15"/>
        <v>8644.0754333657769</v>
      </c>
      <c r="H92" s="4">
        <f t="shared" si="16"/>
        <v>5795.839905945676</v>
      </c>
      <c r="I92" s="4">
        <f t="shared" si="17"/>
        <v>265.48607810125554</v>
      </c>
      <c r="J92" s="12"/>
      <c r="N92" s="12"/>
      <c r="O92" s="8">
        <v>44015</v>
      </c>
      <c r="P92" s="4">
        <f t="shared" si="18"/>
        <v>93502.639210022811</v>
      </c>
      <c r="Q92" s="4">
        <f t="shared" si="19"/>
        <v>89348.992573210679</v>
      </c>
      <c r="R92" s="4">
        <f t="shared" si="20"/>
        <v>87103.778174933861</v>
      </c>
      <c r="S92" s="4">
        <f t="shared" si="21"/>
        <v>85981.170975795438</v>
      </c>
      <c r="T92" s="12"/>
    </row>
    <row r="93" spans="1:20" x14ac:dyDescent="0.2">
      <c r="A93" s="8">
        <v>44026</v>
      </c>
      <c r="B93" s="4">
        <f t="shared" si="11"/>
        <v>42590914.903636009</v>
      </c>
      <c r="C93" s="4">
        <f t="shared" si="12"/>
        <v>90100.919195286144</v>
      </c>
      <c r="D93" s="4">
        <f t="shared" si="13"/>
        <v>187291.0634087041</v>
      </c>
      <c r="E93" s="4">
        <f t="shared" si="14"/>
        <v>8673.1137599887461</v>
      </c>
      <c r="G93" s="4">
        <f t="shared" si="15"/>
        <v>8905.4140568799685</v>
      </c>
      <c r="H93" s="4">
        <f t="shared" si="16"/>
        <v>5972.2416933341528</v>
      </c>
      <c r="I93" s="4">
        <f t="shared" si="17"/>
        <v>273.5663942355531</v>
      </c>
      <c r="J93" s="12"/>
      <c r="N93" s="12"/>
      <c r="O93" s="8">
        <v>44016</v>
      </c>
      <c r="P93" s="4">
        <f t="shared" si="18"/>
        <v>96346.727282855849</v>
      </c>
      <c r="Q93" s="4">
        <f t="shared" si="19"/>
        <v>92067.502346433015</v>
      </c>
      <c r="R93" s="4">
        <f t="shared" si="20"/>
        <v>89754.407786204451</v>
      </c>
      <c r="S93" s="4">
        <f t="shared" si="21"/>
        <v>88597.860506090161</v>
      </c>
      <c r="T93" s="12"/>
    </row>
    <row r="94" spans="1:20" x14ac:dyDescent="0.2">
      <c r="A94" s="8">
        <v>44027</v>
      </c>
      <c r="B94" s="4">
        <f t="shared" si="11"/>
        <v>42581740.483160987</v>
      </c>
      <c r="C94" s="4">
        <f t="shared" si="12"/>
        <v>92839.559727783751</v>
      </c>
      <c r="D94" s="4">
        <f t="shared" si="13"/>
        <v>193444.95618974214</v>
      </c>
      <c r="E94" s="4">
        <f t="shared" si="14"/>
        <v>8955.0009214711408</v>
      </c>
      <c r="G94" s="4">
        <f t="shared" si="15"/>
        <v>9174.4204750180561</v>
      </c>
      <c r="H94" s="4">
        <f t="shared" si="16"/>
        <v>6153.8927810380437</v>
      </c>
      <c r="I94" s="4">
        <f t="shared" si="17"/>
        <v>281.88716148239524</v>
      </c>
      <c r="J94" s="12"/>
      <c r="N94" s="12"/>
      <c r="O94" s="8">
        <v>44017</v>
      </c>
      <c r="P94" s="4">
        <f t="shared" si="18"/>
        <v>99275.339670304194</v>
      </c>
      <c r="Q94" s="4">
        <f t="shared" si="19"/>
        <v>94866.851909581237</v>
      </c>
      <c r="R94" s="4">
        <f t="shared" si="20"/>
        <v>92483.885552433698</v>
      </c>
      <c r="S94" s="4">
        <f t="shared" si="21"/>
        <v>91292.402373859921</v>
      </c>
      <c r="T94" s="12"/>
    </row>
    <row r="95" spans="1:20" x14ac:dyDescent="0.2">
      <c r="A95" s="8">
        <v>44028</v>
      </c>
      <c r="B95" s="4">
        <f t="shared" si="11"/>
        <v>42572289.177986898</v>
      </c>
      <c r="C95" s="4">
        <f t="shared" si="12"/>
        <v>95659.467778457678</v>
      </c>
      <c r="D95" s="4">
        <f t="shared" si="13"/>
        <v>199785.89811914976</v>
      </c>
      <c r="E95" s="4">
        <f t="shared" si="14"/>
        <v>9245.4561154766361</v>
      </c>
      <c r="G95" s="4">
        <f t="shared" si="15"/>
        <v>9451.3051740870578</v>
      </c>
      <c r="H95" s="4">
        <f t="shared" si="16"/>
        <v>6340.9419294076306</v>
      </c>
      <c r="I95" s="4">
        <f t="shared" si="17"/>
        <v>290.45519400549489</v>
      </c>
      <c r="J95" s="12"/>
      <c r="N95" s="12"/>
      <c r="O95" s="8">
        <v>44018</v>
      </c>
      <c r="P95" s="4">
        <f t="shared" si="18"/>
        <v>102290.86490187081</v>
      </c>
      <c r="Q95" s="4">
        <f t="shared" si="19"/>
        <v>97749.328649387418</v>
      </c>
      <c r="R95" s="4">
        <f t="shared" si="20"/>
        <v>95294.444188585578</v>
      </c>
      <c r="S95" s="4">
        <f t="shared" si="21"/>
        <v>94067.001958184672</v>
      </c>
      <c r="T95" s="12"/>
    </row>
    <row r="96" spans="1:20" x14ac:dyDescent="0.2">
      <c r="A96" s="8">
        <v>44029</v>
      </c>
      <c r="B96" s="4">
        <f t="shared" si="11"/>
        <v>42562552.894474648</v>
      </c>
      <c r="C96" s="4">
        <f t="shared" si="12"/>
        <v>98562.932163673075</v>
      </c>
      <c r="D96" s="4">
        <f t="shared" si="13"/>
        <v>206319.43976841841</v>
      </c>
      <c r="E96" s="4">
        <f t="shared" si="14"/>
        <v>9544.7335932406677</v>
      </c>
      <c r="G96" s="4">
        <f t="shared" si="15"/>
        <v>9736.2835122480901</v>
      </c>
      <c r="H96" s="4">
        <f t="shared" si="16"/>
        <v>6533.5416492686591</v>
      </c>
      <c r="I96" s="4">
        <f t="shared" si="17"/>
        <v>299.27747776403191</v>
      </c>
      <c r="J96" s="12"/>
      <c r="N96" s="12"/>
      <c r="O96" s="8">
        <v>44019</v>
      </c>
      <c r="P96" s="4">
        <f t="shared" si="18"/>
        <v>105395.75129070577</v>
      </c>
      <c r="Q96" s="4">
        <f t="shared" si="19"/>
        <v>100717.27739520994</v>
      </c>
      <c r="R96" s="4">
        <f t="shared" si="20"/>
        <v>98188.372586833808</v>
      </c>
      <c r="S96" s="4">
        <f t="shared" si="21"/>
        <v>96923.920182645743</v>
      </c>
      <c r="T96" s="12"/>
    </row>
    <row r="97" spans="1:20" x14ac:dyDescent="0.2">
      <c r="A97" s="8">
        <v>44030</v>
      </c>
      <c r="B97" s="4">
        <f t="shared" si="11"/>
        <v>42552523.318700939</v>
      </c>
      <c r="C97" s="4">
        <f t="shared" si="12"/>
        <v>101552.29849712072</v>
      </c>
      <c r="D97" s="4">
        <f t="shared" si="13"/>
        <v>213051.28803519727</v>
      </c>
      <c r="E97" s="4">
        <f t="shared" si="14"/>
        <v>9853.0947667241599</v>
      </c>
      <c r="G97" s="4">
        <f t="shared" si="15"/>
        <v>10029.575773710003</v>
      </c>
      <c r="H97" s="4">
        <f t="shared" si="16"/>
        <v>6731.8482667788712</v>
      </c>
      <c r="I97" s="4">
        <f t="shared" si="17"/>
        <v>308.36117348349143</v>
      </c>
      <c r="J97" s="12"/>
      <c r="N97" s="12"/>
      <c r="O97" s="8">
        <v>44020</v>
      </c>
      <c r="P97" s="4">
        <f t="shared" si="18"/>
        <v>108592.50793738308</v>
      </c>
      <c r="Q97" s="4">
        <f t="shared" si="19"/>
        <v>103773.10139676918</v>
      </c>
      <c r="R97" s="4">
        <f t="shared" si="20"/>
        <v>101168.01678022112</v>
      </c>
      <c r="S97" s="4">
        <f t="shared" si="21"/>
        <v>99865.474471947105</v>
      </c>
      <c r="T97" s="12"/>
    </row>
    <row r="98" spans="1:20" x14ac:dyDescent="0.2">
      <c r="A98" s="8">
        <v>44031</v>
      </c>
      <c r="B98" s="4">
        <f t="shared" si="11"/>
        <v>42542191.911481716</v>
      </c>
      <c r="C98" s="4">
        <f t="shared" si="12"/>
        <v>104629.97010940846</v>
      </c>
      <c r="D98" s="4">
        <f t="shared" si="13"/>
        <v>219987.31002255061</v>
      </c>
      <c r="E98" s="4">
        <f t="shared" si="14"/>
        <v>10170.808386308008</v>
      </c>
      <c r="G98" s="4">
        <f t="shared" si="15"/>
        <v>10331.40721922494</v>
      </c>
      <c r="H98" s="4">
        <f t="shared" si="16"/>
        <v>6936.0219873533451</v>
      </c>
      <c r="I98" s="4">
        <f t="shared" si="17"/>
        <v>317.71361958384915</v>
      </c>
      <c r="J98" s="12"/>
      <c r="N98" s="12"/>
      <c r="O98" s="8">
        <v>44021</v>
      </c>
      <c r="P98" s="4">
        <f t="shared" si="18"/>
        <v>111883.70571634566</v>
      </c>
      <c r="Q98" s="4">
        <f t="shared" si="19"/>
        <v>106919.26328632848</v>
      </c>
      <c r="R98" s="4">
        <f t="shared" si="20"/>
        <v>104235.7808917246</v>
      </c>
      <c r="S98" s="4">
        <f t="shared" si="21"/>
        <v>102894.03969442265</v>
      </c>
      <c r="T98" s="12"/>
    </row>
    <row r="99" spans="1:20" x14ac:dyDescent="0.2">
      <c r="A99" s="8">
        <v>44032</v>
      </c>
      <c r="B99" s="4">
        <f t="shared" si="11"/>
        <v>42531549.903349213</v>
      </c>
      <c r="C99" s="4">
        <f t="shared" si="12"/>
        <v>107798.40894837833</v>
      </c>
      <c r="D99" s="4">
        <f t="shared" si="13"/>
        <v>227133.53698102321</v>
      </c>
      <c r="E99" s="4">
        <f t="shared" si="14"/>
        <v>10498.150721364585</v>
      </c>
      <c r="G99" s="4">
        <f t="shared" si="15"/>
        <v>10642.008132499044</v>
      </c>
      <c r="H99" s="4">
        <f t="shared" si="16"/>
        <v>7146.2269584725973</v>
      </c>
      <c r="I99" s="4">
        <f t="shared" si="17"/>
        <v>327.34233505657784</v>
      </c>
      <c r="J99" s="12"/>
      <c r="N99" s="12"/>
      <c r="O99" s="8">
        <v>44022</v>
      </c>
      <c r="P99" s="4">
        <f t="shared" ref="P99:P162" si="22">(C98*M$5*B98/SUM(B98:D98)*M$6)+C98</f>
        <v>115271.97824190751</v>
      </c>
      <c r="Q99" s="4">
        <f t="shared" si="19"/>
        <v>110158.28602239498</v>
      </c>
      <c r="R99" s="4">
        <f t="shared" si="20"/>
        <v>107394.12806590172</v>
      </c>
      <c r="S99" s="4">
        <f t="shared" si="21"/>
        <v>106012.04908765509</v>
      </c>
      <c r="T99" s="12"/>
    </row>
    <row r="100" spans="1:20" x14ac:dyDescent="0.2">
      <c r="A100" s="8">
        <v>44033</v>
      </c>
      <c r="B100" s="4">
        <f t="shared" si="11"/>
        <v>42520588.289487109</v>
      </c>
      <c r="C100" s="4">
        <f t="shared" si="12"/>
        <v>111060.13645703084</v>
      </c>
      <c r="D100" s="4">
        <f t="shared" si="13"/>
        <v>234496.16831219743</v>
      </c>
      <c r="E100" s="4">
        <f t="shared" si="14"/>
        <v>10835.405743645941</v>
      </c>
      <c r="G100" s="4">
        <f t="shared" si="15"/>
        <v>10961.613862108105</v>
      </c>
      <c r="H100" s="4">
        <f t="shared" si="16"/>
        <v>7362.6313311742406</v>
      </c>
      <c r="I100" s="4">
        <f t="shared" si="17"/>
        <v>337.25502228135508</v>
      </c>
      <c r="J100" s="12"/>
      <c r="N100" s="12"/>
      <c r="O100" s="8">
        <v>44023</v>
      </c>
      <c r="P100" s="4">
        <f t="shared" si="22"/>
        <v>118760.02281048644</v>
      </c>
      <c r="Q100" s="4">
        <f t="shared" si="19"/>
        <v>113492.75381181111</v>
      </c>
      <c r="R100" s="4">
        <f t="shared" si="20"/>
        <v>110645.58138009472</v>
      </c>
      <c r="S100" s="4">
        <f t="shared" si="21"/>
        <v>109221.99516423653</v>
      </c>
      <c r="T100" s="12"/>
    </row>
    <row r="101" spans="1:20" x14ac:dyDescent="0.2">
      <c r="A101" s="8">
        <v>44034</v>
      </c>
      <c r="B101" s="4">
        <f t="shared" si="11"/>
        <v>42509297.824628621</v>
      </c>
      <c r="C101" s="4">
        <f t="shared" si="12"/>
        <v>114417.73442572671</v>
      </c>
      <c r="D101" s="4">
        <f t="shared" si="13"/>
        <v>242081.57563221265</v>
      </c>
      <c r="E101" s="4">
        <f t="shared" si="14"/>
        <v>11182.865313418652</v>
      </c>
      <c r="G101" s="4">
        <f t="shared" si="15"/>
        <v>11290.464858483791</v>
      </c>
      <c r="H101" s="4">
        <f t="shared" si="16"/>
        <v>7585.4073200152061</v>
      </c>
      <c r="I101" s="4">
        <f t="shared" si="17"/>
        <v>347.45956977271078</v>
      </c>
      <c r="J101" s="12"/>
      <c r="N101" s="12"/>
      <c r="O101" s="8">
        <v>44024</v>
      </c>
      <c r="P101" s="4">
        <f t="shared" si="22"/>
        <v>122350.60131551462</v>
      </c>
      <c r="Q101" s="4">
        <f t="shared" si="19"/>
        <v>116925.31300689254</v>
      </c>
      <c r="R101" s="4">
        <f t="shared" si="20"/>
        <v>113992.72473196169</v>
      </c>
      <c r="S101" s="4">
        <f t="shared" si="21"/>
        <v>112526.43059449627</v>
      </c>
      <c r="T101" s="12"/>
    </row>
    <row r="102" spans="1:20" x14ac:dyDescent="0.2">
      <c r="A102" s="8">
        <v>44035</v>
      </c>
      <c r="B102" s="4">
        <f t="shared" si="11"/>
        <v>42497669.017923109</v>
      </c>
      <c r="C102" s="4">
        <f t="shared" si="12"/>
        <v>117873.84581511433</v>
      </c>
      <c r="D102" s="4">
        <f t="shared" si="13"/>
        <v>249896.30689348979</v>
      </c>
      <c r="E102" s="4">
        <f t="shared" si="14"/>
        <v>11540.829368264855</v>
      </c>
      <c r="G102" s="4">
        <f t="shared" si="15"/>
        <v>11628.80670551096</v>
      </c>
      <c r="H102" s="4">
        <f t="shared" si="16"/>
        <v>7814.7312612771348</v>
      </c>
      <c r="I102" s="4">
        <f t="shared" si="17"/>
        <v>357.96405484620215</v>
      </c>
      <c r="J102" s="12"/>
      <c r="N102" s="12"/>
      <c r="O102" s="8">
        <v>44025</v>
      </c>
      <c r="P102" s="4">
        <f t="shared" si="22"/>
        <v>126046.54113123767</v>
      </c>
      <c r="Q102" s="4">
        <f t="shared" si="19"/>
        <v>120458.67297404409</v>
      </c>
      <c r="R102" s="4">
        <f t="shared" si="20"/>
        <v>117438.2036998854</v>
      </c>
      <c r="S102" s="4">
        <f t="shared" si="21"/>
        <v>115927.96906280605</v>
      </c>
      <c r="T102" s="12"/>
    </row>
    <row r="103" spans="1:20" x14ac:dyDescent="0.2">
      <c r="A103" s="8">
        <v>44036</v>
      </c>
      <c r="B103" s="4">
        <f t="shared" si="11"/>
        <v>42485692.127776861</v>
      </c>
      <c r="C103" s="4">
        <f t="shared" si="12"/>
        <v>121431.17554599942</v>
      </c>
      <c r="D103" s="4">
        <f t="shared" si="13"/>
        <v>257947.09056266211</v>
      </c>
      <c r="E103" s="4">
        <f t="shared" si="14"/>
        <v>11909.606114457854</v>
      </c>
      <c r="G103" s="4">
        <f t="shared" si="15"/>
        <v>11976.890146250398</v>
      </c>
      <c r="H103" s="4">
        <f t="shared" si="16"/>
        <v>8050.7836691723087</v>
      </c>
      <c r="I103" s="4">
        <f t="shared" si="17"/>
        <v>368.77674619300058</v>
      </c>
      <c r="J103" s="12"/>
      <c r="N103" s="12"/>
      <c r="O103" s="8">
        <v>44026</v>
      </c>
      <c r="P103" s="4">
        <f t="shared" si="22"/>
        <v>129850.73596136473</v>
      </c>
      <c r="Q103" s="4">
        <f t="shared" si="19"/>
        <v>124095.6069300496</v>
      </c>
      <c r="R103" s="4">
        <f t="shared" si="20"/>
        <v>120984.72637258196</v>
      </c>
      <c r="S103" s="4">
        <f t="shared" si="21"/>
        <v>119429.28609384815</v>
      </c>
      <c r="T103" s="12"/>
    </row>
    <row r="104" spans="1:20" x14ac:dyDescent="0.2">
      <c r="A104" s="8">
        <v>44037</v>
      </c>
      <c r="B104" s="4">
        <f t="shared" si="11"/>
        <v>42473357.156674586</v>
      </c>
      <c r="C104" s="4">
        <f t="shared" si="12"/>
        <v>125092.49125213093</v>
      </c>
      <c r="D104" s="4">
        <f t="shared" si="13"/>
        <v>266240.83985245385</v>
      </c>
      <c r="E104" s="4">
        <f t="shared" si="14"/>
        <v>12289.512220808909</v>
      </c>
      <c r="G104" s="4">
        <f t="shared" si="15"/>
        <v>12334.971102274325</v>
      </c>
      <c r="H104" s="4">
        <f t="shared" si="16"/>
        <v>8293.74928979176</v>
      </c>
      <c r="I104" s="4">
        <f t="shared" si="17"/>
        <v>379.90610635105531</v>
      </c>
      <c r="J104" s="12"/>
      <c r="N104" s="12"/>
      <c r="O104" s="8">
        <v>44027</v>
      </c>
      <c r="P104" s="4">
        <f t="shared" si="22"/>
        <v>133766.14664827375</v>
      </c>
      <c r="Q104" s="4">
        <f t="shared" si="19"/>
        <v>127838.95274198608</v>
      </c>
      <c r="R104" s="4">
        <f t="shared" si="20"/>
        <v>124635.06414399274</v>
      </c>
      <c r="S104" s="4">
        <f t="shared" si="21"/>
        <v>123033.11984499608</v>
      </c>
      <c r="T104" s="12"/>
    </row>
    <row r="105" spans="1:20" x14ac:dyDescent="0.2">
      <c r="A105" s="8">
        <v>44038</v>
      </c>
      <c r="B105" s="4">
        <f t="shared" si="11"/>
        <v>42460653.845988512</v>
      </c>
      <c r="C105" s="4">
        <f t="shared" si="12"/>
        <v>128860.62399162413</v>
      </c>
      <c r="D105" s="4">
        <f t="shared" si="13"/>
        <v>274784.65700497438</v>
      </c>
      <c r="E105" s="4">
        <f t="shared" si="14"/>
        <v>12680.873014869147</v>
      </c>
      <c r="G105" s="4">
        <f t="shared" si="15"/>
        <v>12703.310686073968</v>
      </c>
      <c r="H105" s="4">
        <f t="shared" si="16"/>
        <v>8543.8171525205435</v>
      </c>
      <c r="I105" s="4">
        <f t="shared" si="17"/>
        <v>391.36079406023822</v>
      </c>
      <c r="J105" s="12"/>
      <c r="N105" s="12"/>
      <c r="O105" s="8">
        <v>44028</v>
      </c>
      <c r="P105" s="4">
        <f t="shared" si="22"/>
        <v>137795.80193820491</v>
      </c>
      <c r="Q105" s="4">
        <f t="shared" si="19"/>
        <v>131691.61368645506</v>
      </c>
      <c r="R105" s="4">
        <f t="shared" si="20"/>
        <v>128392.052469293</v>
      </c>
      <c r="S105" s="4">
        <f t="shared" si="21"/>
        <v>126742.27186071196</v>
      </c>
      <c r="T105" s="12"/>
    </row>
    <row r="106" spans="1:20" x14ac:dyDescent="0.2">
      <c r="A106" s="8">
        <v>44039</v>
      </c>
      <c r="B106" s="4">
        <f t="shared" si="11"/>
        <v>42447571.670782544</v>
      </c>
      <c r="C106" s="4">
        <f t="shared" si="12"/>
        <v>132738.46891247784</v>
      </c>
      <c r="D106" s="4">
        <f t="shared" si="13"/>
        <v>283585.8376236023</v>
      </c>
      <c r="E106" s="4">
        <f t="shared" si="14"/>
        <v>13084.022681357228</v>
      </c>
      <c r="G106" s="4">
        <f t="shared" si="15"/>
        <v>13082.175205969708</v>
      </c>
      <c r="H106" s="4">
        <f t="shared" si="16"/>
        <v>8801.1806186279282</v>
      </c>
      <c r="I106" s="4">
        <f t="shared" si="17"/>
        <v>403.14966648808115</v>
      </c>
      <c r="J106" s="12"/>
      <c r="N106" s="12"/>
      <c r="O106" s="8">
        <v>44029</v>
      </c>
      <c r="P106" s="4">
        <f t="shared" si="22"/>
        <v>141942.79919759385</v>
      </c>
      <c r="Q106" s="4">
        <f t="shared" si="19"/>
        <v>135656.55916355643</v>
      </c>
      <c r="R106" s="4">
        <f t="shared" si="20"/>
        <v>132258.5915775903</v>
      </c>
      <c r="S106" s="4">
        <f t="shared" si="21"/>
        <v>130559.60778460721</v>
      </c>
      <c r="T106" s="12"/>
    </row>
    <row r="107" spans="1:20" x14ac:dyDescent="0.2">
      <c r="A107" s="8">
        <v>44040</v>
      </c>
      <c r="B107" s="4">
        <f t="shared" si="11"/>
        <v>42434099.834619619</v>
      </c>
      <c r="C107" s="4">
        <f t="shared" si="12"/>
        <v>136728.98586736812</v>
      </c>
      <c r="D107" s="4">
        <f t="shared" si="13"/>
        <v>292651.87505032454</v>
      </c>
      <c r="E107" s="4">
        <f t="shared" si="14"/>
        <v>13499.304462669123</v>
      </c>
      <c r="G107" s="4">
        <f t="shared" si="15"/>
        <v>13471.836162924408</v>
      </c>
      <c r="H107" s="4">
        <f t="shared" si="16"/>
        <v>9066.0374267222378</v>
      </c>
      <c r="I107" s="4">
        <f t="shared" si="17"/>
        <v>415.28178131189492</v>
      </c>
      <c r="J107" s="12"/>
      <c r="N107" s="12"/>
      <c r="O107" s="8">
        <v>44030</v>
      </c>
      <c r="P107" s="4">
        <f t="shared" si="22"/>
        <v>146210.30507540226</v>
      </c>
      <c r="Q107" s="4">
        <f t="shared" si="19"/>
        <v>139736.82536075026</v>
      </c>
      <c r="R107" s="4">
        <f t="shared" si="20"/>
        <v>136237.64713661405</v>
      </c>
      <c r="S107" s="4">
        <f t="shared" si="21"/>
        <v>134488.05802454596</v>
      </c>
      <c r="T107" s="12"/>
    </row>
    <row r="108" spans="1:20" x14ac:dyDescent="0.2">
      <c r="A108" s="8">
        <v>44041</v>
      </c>
      <c r="B108" s="4">
        <f t="shared" si="11"/>
        <v>42420227.264380991</v>
      </c>
      <c r="C108" s="4">
        <f t="shared" si="12"/>
        <v>140835.19997261462</v>
      </c>
      <c r="D108" s="4">
        <f t="shared" si="13"/>
        <v>301990.46478506579</v>
      </c>
      <c r="E108" s="4">
        <f t="shared" si="14"/>
        <v>13927.070861311317</v>
      </c>
      <c r="G108" s="4">
        <f t="shared" si="15"/>
        <v>13872.570238629927</v>
      </c>
      <c r="H108" s="4">
        <f t="shared" si="16"/>
        <v>9338.5897347412429</v>
      </c>
      <c r="I108" s="4">
        <f t="shared" si="17"/>
        <v>427.76639864219453</v>
      </c>
      <c r="J108" s="12"/>
      <c r="N108" s="12"/>
      <c r="O108" s="8">
        <v>44031</v>
      </c>
      <c r="P108" s="4">
        <f t="shared" si="22"/>
        <v>150601.55610599805</v>
      </c>
      <c r="Q108" s="4">
        <f t="shared" si="19"/>
        <v>143935.51586146158</v>
      </c>
      <c r="R108" s="4">
        <f t="shared" si="20"/>
        <v>140332.25086441485</v>
      </c>
      <c r="S108" s="4">
        <f t="shared" si="21"/>
        <v>138530.61836589148</v>
      </c>
      <c r="T108" s="12"/>
    </row>
    <row r="109" spans="1:20" x14ac:dyDescent="0.2">
      <c r="A109" s="8">
        <v>44042</v>
      </c>
      <c r="B109" s="4">
        <f t="shared" si="11"/>
        <v>42405942.605106786</v>
      </c>
      <c r="C109" s="4">
        <f t="shared" si="12"/>
        <v>145060.20210591896</v>
      </c>
      <c r="D109" s="4">
        <f t="shared" si="13"/>
        <v>311609.5089431954</v>
      </c>
      <c r="E109" s="4">
        <f t="shared" si="14"/>
        <v>14367.683844082781</v>
      </c>
      <c r="G109" s="4">
        <f t="shared" si="15"/>
        <v>14284.659274205385</v>
      </c>
      <c r="H109" s="4">
        <f t="shared" si="16"/>
        <v>9619.0441581295781</v>
      </c>
      <c r="I109" s="4">
        <f t="shared" si="17"/>
        <v>440.61298277146574</v>
      </c>
      <c r="J109" s="12"/>
      <c r="N109" s="12"/>
      <c r="O109" s="8">
        <v>44032</v>
      </c>
      <c r="P109" s="4">
        <f t="shared" si="22"/>
        <v>155119.85924682001</v>
      </c>
      <c r="Q109" s="4">
        <f t="shared" si="19"/>
        <v>148255.80219298106</v>
      </c>
      <c r="R109" s="4">
        <f t="shared" si="20"/>
        <v>144545.50108279783</v>
      </c>
      <c r="S109" s="4">
        <f t="shared" si="21"/>
        <v>142690.35052770624</v>
      </c>
      <c r="T109" s="12"/>
    </row>
    <row r="110" spans="1:20" x14ac:dyDescent="0.2">
      <c r="A110" s="8">
        <v>44043</v>
      </c>
      <c r="B110" s="4">
        <f t="shared" si="11"/>
        <v>42391234.214867972</v>
      </c>
      <c r="C110" s="4">
        <f t="shared" si="12"/>
        <v>149407.14933716666</v>
      </c>
      <c r="D110" s="4">
        <f t="shared" si="13"/>
        <v>321517.12074702966</v>
      </c>
      <c r="E110" s="4">
        <f t="shared" si="14"/>
        <v>14821.515047814157</v>
      </c>
      <c r="G110" s="4">
        <f t="shared" si="15"/>
        <v>14708.390238813359</v>
      </c>
      <c r="H110" s="4">
        <f t="shared" si="16"/>
        <v>9907.6118038342665</v>
      </c>
      <c r="I110" s="4">
        <f t="shared" si="17"/>
        <v>453.83120373137501</v>
      </c>
      <c r="J110" s="12"/>
      <c r="N110" s="12"/>
      <c r="O110" s="8">
        <v>44033</v>
      </c>
      <c r="P110" s="4">
        <f t="shared" si="22"/>
        <v>159768.59234473231</v>
      </c>
      <c r="Q110" s="4">
        <f t="shared" si="19"/>
        <v>152700.92430789993</v>
      </c>
      <c r="R110" s="4">
        <f t="shared" si="20"/>
        <v>148880.56320690943</v>
      </c>
      <c r="S110" s="4">
        <f t="shared" si="21"/>
        <v>146970.38265641421</v>
      </c>
      <c r="T110" s="12"/>
    </row>
    <row r="111" spans="1:20" x14ac:dyDescent="0.2">
      <c r="A111" s="8">
        <v>44044</v>
      </c>
      <c r="B111" s="4">
        <f t="shared" si="11"/>
        <v>42376090.159680508</v>
      </c>
      <c r="C111" s="4">
        <f t="shared" si="12"/>
        <v>153879.26528626494</v>
      </c>
      <c r="D111" s="4">
        <f t="shared" si="13"/>
        <v>331721.62904675817</v>
      </c>
      <c r="E111" s="4">
        <f t="shared" si="14"/>
        <v>15288.945986454721</v>
      </c>
      <c r="G111" s="4">
        <f t="shared" si="15"/>
        <v>15144.055187467309</v>
      </c>
      <c r="H111" s="4">
        <f t="shared" si="16"/>
        <v>10204.508299728483</v>
      </c>
      <c r="I111" s="4">
        <f t="shared" si="17"/>
        <v>467.43093864056425</v>
      </c>
      <c r="J111" s="12"/>
      <c r="N111" s="12"/>
      <c r="O111" s="8">
        <v>44034</v>
      </c>
      <c r="P111" s="4">
        <f t="shared" si="22"/>
        <v>164551.20452463397</v>
      </c>
      <c r="Q111" s="4">
        <f t="shared" si="19"/>
        <v>157274.19099299383</v>
      </c>
      <c r="R111" s="4">
        <f t="shared" si="20"/>
        <v>153340.67016508026</v>
      </c>
      <c r="S111" s="4">
        <f t="shared" si="21"/>
        <v>151373.90975112346</v>
      </c>
      <c r="T111" s="12"/>
    </row>
    <row r="112" spans="1:20" x14ac:dyDescent="0.2">
      <c r="A112" s="8">
        <v>44045</v>
      </c>
      <c r="B112" s="4">
        <f t="shared" si="11"/>
        <v>42360498.208473235</v>
      </c>
      <c r="C112" s="4">
        <f t="shared" si="12"/>
        <v>158479.8404016587</v>
      </c>
      <c r="D112" s="4">
        <f t="shared" si="13"/>
        <v>342231.58286581008</v>
      </c>
      <c r="E112" s="4">
        <f t="shared" si="14"/>
        <v>15770.368259278892</v>
      </c>
      <c r="G112" s="4">
        <f t="shared" si="15"/>
        <v>15591.951207269833</v>
      </c>
      <c r="H112" s="4">
        <f t="shared" si="16"/>
        <v>10509.953819051896</v>
      </c>
      <c r="I112" s="4">
        <f t="shared" si="17"/>
        <v>481.42227282417173</v>
      </c>
      <c r="J112" s="12"/>
      <c r="N112" s="12"/>
      <c r="O112" s="8">
        <v>44035</v>
      </c>
      <c r="P112" s="4">
        <f t="shared" si="22"/>
        <v>169471.21649353477</v>
      </c>
      <c r="Q112" s="4">
        <f t="shared" si="19"/>
        <v>161978.98019913238</v>
      </c>
      <c r="R112" s="4">
        <f t="shared" si="20"/>
        <v>157929.12274269867</v>
      </c>
      <c r="S112" s="4">
        <f t="shared" si="21"/>
        <v>155904.19401448179</v>
      </c>
      <c r="T112" s="12"/>
    </row>
    <row r="113" spans="1:20" x14ac:dyDescent="0.2">
      <c r="A113" s="8">
        <v>44046</v>
      </c>
      <c r="B113" s="4">
        <f t="shared" si="11"/>
        <v>42344445.828121945</v>
      </c>
      <c r="C113" s="4">
        <f t="shared" si="12"/>
        <v>163212.23215282732</v>
      </c>
      <c r="D113" s="4">
        <f t="shared" si="13"/>
        <v>353055.75596524338</v>
      </c>
      <c r="E113" s="4">
        <f t="shared" si="14"/>
        <v>16266.183759964082</v>
      </c>
      <c r="G113" s="4">
        <f t="shared" si="15"/>
        <v>16052.380351287113</v>
      </c>
      <c r="H113" s="4">
        <f t="shared" si="16"/>
        <v>10824.17309943329</v>
      </c>
      <c r="I113" s="4">
        <f t="shared" si="17"/>
        <v>495.81550068518936</v>
      </c>
      <c r="J113" s="12"/>
      <c r="N113" s="12"/>
      <c r="O113" s="8">
        <v>44036</v>
      </c>
      <c r="P113" s="4">
        <f t="shared" si="22"/>
        <v>174532.22075294581</v>
      </c>
      <c r="Q113" s="4">
        <f t="shared" si="19"/>
        <v>166818.7392854442</v>
      </c>
      <c r="R113" s="4">
        <f t="shared" si="20"/>
        <v>162649.28984355147</v>
      </c>
      <c r="S113" s="4">
        <f t="shared" si="21"/>
        <v>160564.56512260507</v>
      </c>
      <c r="T113" s="12"/>
    </row>
    <row r="114" spans="1:20" x14ac:dyDescent="0.2">
      <c r="A114" s="8">
        <v>44047</v>
      </c>
      <c r="B114" s="4">
        <f t="shared" si="11"/>
        <v>42327920.178562716</v>
      </c>
      <c r="C114" s="4">
        <f t="shared" si="12"/>
        <v>168079.86512971262</v>
      </c>
      <c r="D114" s="4">
        <f t="shared" si="13"/>
        <v>364203.15142128151</v>
      </c>
      <c r="E114" s="4">
        <f t="shared" si="14"/>
        <v>16776.804886270784</v>
      </c>
      <c r="G114" s="4">
        <f t="shared" si="15"/>
        <v>16525.649559230096</v>
      </c>
      <c r="H114" s="4">
        <f t="shared" si="16"/>
        <v>11147.395456038106</v>
      </c>
      <c r="I114" s="4">
        <f t="shared" si="17"/>
        <v>510.62112630670259</v>
      </c>
      <c r="J114" s="12"/>
      <c r="N114" s="12"/>
      <c r="O114" s="8">
        <v>44037</v>
      </c>
      <c r="P114" s="4">
        <f t="shared" si="22"/>
        <v>179737.88171205742</v>
      </c>
      <c r="Q114" s="4">
        <f t="shared" si="19"/>
        <v>171796.9851706092</v>
      </c>
      <c r="R114" s="4">
        <f t="shared" si="20"/>
        <v>167504.60866171826</v>
      </c>
      <c r="S114" s="4">
        <f t="shared" si="21"/>
        <v>165358.42040727279</v>
      </c>
      <c r="T114" s="12"/>
    </row>
    <row r="115" spans="1:20" x14ac:dyDescent="0.2">
      <c r="A115" s="8">
        <v>44048</v>
      </c>
      <c r="B115" s="4">
        <f t="shared" si="11"/>
        <v>42310908.107998639</v>
      </c>
      <c r="C115" s="4">
        <f t="shared" si="12"/>
        <v>173086.23104166836</v>
      </c>
      <c r="D115" s="4">
        <f t="shared" si="13"/>
        <v>375683.00620964088</v>
      </c>
      <c r="E115" s="4">
        <f t="shared" si="14"/>
        <v>17302.65475003374</v>
      </c>
      <c r="G115" s="4">
        <f t="shared" si="15"/>
        <v>17012.070564078069</v>
      </c>
      <c r="H115" s="4">
        <f t="shared" si="16"/>
        <v>11479.854788359373</v>
      </c>
      <c r="I115" s="4">
        <f t="shared" si="17"/>
        <v>525.84986376295808</v>
      </c>
      <c r="J115" s="12"/>
      <c r="N115" s="12"/>
      <c r="O115" s="8">
        <v>44038</v>
      </c>
      <c r="P115" s="4">
        <f t="shared" si="22"/>
        <v>185091.9356937907</v>
      </c>
      <c r="Q115" s="4">
        <f t="shared" si="19"/>
        <v>176917.30438377915</v>
      </c>
      <c r="R115" s="4">
        <f t="shared" si="20"/>
        <v>172498.5847567459</v>
      </c>
      <c r="S115" s="4">
        <f t="shared" si="21"/>
        <v>170289.22494322926</v>
      </c>
      <c r="T115" s="12"/>
    </row>
    <row r="116" spans="1:20" x14ac:dyDescent="0.2">
      <c r="A116" s="8">
        <v>44049</v>
      </c>
      <c r="B116" s="4">
        <f t="shared" si="11"/>
        <v>42293396.148214892</v>
      </c>
      <c r="C116" s="4">
        <f t="shared" si="12"/>
        <v>178234.88860815085</v>
      </c>
      <c r="D116" s="4">
        <f t="shared" si="13"/>
        <v>387504.79578978685</v>
      </c>
      <c r="E116" s="4">
        <f t="shared" si="14"/>
        <v>17844.167387149817</v>
      </c>
      <c r="G116" s="4">
        <f t="shared" si="15"/>
        <v>17511.959783744489</v>
      </c>
      <c r="H116" s="4">
        <f t="shared" si="16"/>
        <v>11821.789580145951</v>
      </c>
      <c r="I116" s="4">
        <f t="shared" si="17"/>
        <v>541.51263711607669</v>
      </c>
      <c r="J116" s="12"/>
      <c r="N116" s="12"/>
      <c r="O116" s="8">
        <v>44039</v>
      </c>
      <c r="P116" s="4">
        <f t="shared" si="22"/>
        <v>190598.19082541286</v>
      </c>
      <c r="Q116" s="4">
        <f t="shared" si="19"/>
        <v>182183.35300724991</v>
      </c>
      <c r="R116" s="4">
        <f t="shared" si="20"/>
        <v>177634.79202445914</v>
      </c>
      <c r="S116" s="4">
        <f t="shared" si="21"/>
        <v>175360.51153306375</v>
      </c>
      <c r="T116" s="12"/>
    </row>
    <row r="117" spans="1:20" x14ac:dyDescent="0.2">
      <c r="A117" s="8">
        <v>44050</v>
      </c>
      <c r="B117" s="4">
        <f t="shared" si="11"/>
        <v>42275370.510018043</v>
      </c>
      <c r="C117" s="4">
        <f t="shared" si="12"/>
        <v>183529.46333298998</v>
      </c>
      <c r="D117" s="4">
        <f t="shared" si="13"/>
        <v>399678.23868172354</v>
      </c>
      <c r="E117" s="4">
        <f t="shared" si="14"/>
        <v>18401.787967223889</v>
      </c>
      <c r="G117" s="4">
        <f t="shared" si="15"/>
        <v>18025.638196849901</v>
      </c>
      <c r="H117" s="4">
        <f t="shared" si="16"/>
        <v>12173.442891936704</v>
      </c>
      <c r="I117" s="4">
        <f t="shared" si="17"/>
        <v>557.620580074072</v>
      </c>
      <c r="J117" s="12"/>
      <c r="N117" s="12"/>
      <c r="O117" s="8">
        <v>44040</v>
      </c>
      <c r="P117" s="4">
        <f t="shared" si="22"/>
        <v>196260.52680500076</v>
      </c>
      <c r="Q117" s="4">
        <f t="shared" si="19"/>
        <v>187598.85650261835</v>
      </c>
      <c r="R117" s="4">
        <f t="shared" si="20"/>
        <v>182916.87255538459</v>
      </c>
      <c r="S117" s="4">
        <f t="shared" si="21"/>
        <v>180575.88058176773</v>
      </c>
      <c r="T117" s="12"/>
    </row>
    <row r="118" spans="1:20" x14ac:dyDescent="0.2">
      <c r="A118" s="8">
        <v>44051</v>
      </c>
      <c r="B118" s="4">
        <f t="shared" si="11"/>
        <v>42256817.078816414</v>
      </c>
      <c r="C118" s="4">
        <f t="shared" si="12"/>
        <v>188973.64715369276</v>
      </c>
      <c r="D118" s="4">
        <f t="shared" si="13"/>
        <v>412213.30102736678</v>
      </c>
      <c r="E118" s="4">
        <f t="shared" si="14"/>
        <v>18975.97300250853</v>
      </c>
      <c r="G118" s="4">
        <f t="shared" si="15"/>
        <v>18553.431201630618</v>
      </c>
      <c r="H118" s="4">
        <f t="shared" si="16"/>
        <v>12535.062345643217</v>
      </c>
      <c r="I118" s="4">
        <f t="shared" si="17"/>
        <v>574.18503528464009</v>
      </c>
      <c r="J118" s="12"/>
      <c r="N118" s="12"/>
      <c r="O118" s="8">
        <v>44041</v>
      </c>
      <c r="P118" s="4">
        <f t="shared" si="22"/>
        <v>202082.8945346206</v>
      </c>
      <c r="Q118" s="4">
        <f t="shared" si="19"/>
        <v>193167.60941175913</v>
      </c>
      <c r="R118" s="4">
        <f t="shared" si="20"/>
        <v>188348.53637237457</v>
      </c>
      <c r="S118" s="4">
        <f t="shared" si="21"/>
        <v>185938.99985268226</v>
      </c>
      <c r="T118" s="12"/>
    </row>
    <row r="119" spans="1:20" x14ac:dyDescent="0.2">
      <c r="A119" s="8">
        <v>44052</v>
      </c>
      <c r="B119" s="4">
        <f t="shared" si="11"/>
        <v>42237721.410359435</v>
      </c>
      <c r="C119" s="4">
        <f t="shared" si="12"/>
        <v>194571.1979568348</v>
      </c>
      <c r="D119" s="4">
        <f t="shared" si="13"/>
        <v>425120.20112796401</v>
      </c>
      <c r="E119" s="4">
        <f t="shared" si="14"/>
        <v>19567.190555746511</v>
      </c>
      <c r="G119" s="4">
        <f t="shared" si="15"/>
        <v>19095.66845697723</v>
      </c>
      <c r="H119" s="4">
        <f t="shared" si="16"/>
        <v>12906.900100597215</v>
      </c>
      <c r="I119" s="4">
        <f t="shared" si="17"/>
        <v>591.21755323798163</v>
      </c>
      <c r="J119" s="12"/>
      <c r="N119" s="12"/>
      <c r="O119" s="8">
        <v>44042</v>
      </c>
      <c r="P119" s="4">
        <f t="shared" si="22"/>
        <v>208069.31561066999</v>
      </c>
      <c r="Q119" s="4">
        <f t="shared" si="19"/>
        <v>198893.47492355105</v>
      </c>
      <c r="R119" s="4">
        <f t="shared" si="20"/>
        <v>193933.56103862191</v>
      </c>
      <c r="S119" s="4">
        <f t="shared" si="21"/>
        <v>191453.60409615733</v>
      </c>
      <c r="T119" s="12"/>
    </row>
    <row r="120" spans="1:20" x14ac:dyDescent="0.2">
      <c r="A120" s="8">
        <v>44053</v>
      </c>
      <c r="B120" s="4">
        <f t="shared" si="11"/>
        <v>42218068.726654872</v>
      </c>
      <c r="C120" s="4">
        <f t="shared" si="12"/>
        <v>200325.93895019361</v>
      </c>
      <c r="D120" s="4">
        <f t="shared" si="13"/>
        <v>438409.41394841584</v>
      </c>
      <c r="E120" s="4">
        <f t="shared" si="14"/>
        <v>20175.920446497181</v>
      </c>
      <c r="G120" s="4">
        <f t="shared" si="15"/>
        <v>19652.683704561296</v>
      </c>
      <c r="H120" s="4">
        <f t="shared" si="16"/>
        <v>13289.212820451818</v>
      </c>
      <c r="I120" s="4">
        <f t="shared" si="17"/>
        <v>608.72989075066891</v>
      </c>
      <c r="J120" s="12"/>
      <c r="N120" s="12"/>
      <c r="O120" s="8">
        <v>44043</v>
      </c>
      <c r="P120" s="4">
        <f t="shared" si="22"/>
        <v>214223.8816613961</v>
      </c>
      <c r="Q120" s="4">
        <f t="shared" si="19"/>
        <v>204780.38429686666</v>
      </c>
      <c r="R120" s="4">
        <f t="shared" si="20"/>
        <v>199675.79112685073</v>
      </c>
      <c r="S120" s="4">
        <f t="shared" si="21"/>
        <v>197123.49454184275</v>
      </c>
      <c r="T120" s="12"/>
    </row>
    <row r="121" spans="1:20" x14ac:dyDescent="0.2">
      <c r="A121" s="8">
        <v>44054</v>
      </c>
      <c r="B121" s="4">
        <f t="shared" si="11"/>
        <v>42197843.912083894</v>
      </c>
      <c r="C121" s="4">
        <f t="shared" si="12"/>
        <v>206241.75788186883</v>
      </c>
      <c r="D121" s="4">
        <f t="shared" si="13"/>
        <v>452091.67557871406</v>
      </c>
      <c r="E121" s="4">
        <f t="shared" si="14"/>
        <v>20802.654455498501</v>
      </c>
      <c r="G121" s="4">
        <f t="shared" si="15"/>
        <v>20224.814570974748</v>
      </c>
      <c r="H121" s="4">
        <f t="shared" si="16"/>
        <v>13682.261630298224</v>
      </c>
      <c r="I121" s="4">
        <f t="shared" si="17"/>
        <v>626.73400900132003</v>
      </c>
      <c r="J121" s="12"/>
      <c r="N121" s="12"/>
      <c r="O121" s="8">
        <v>44044</v>
      </c>
      <c r="P121" s="4">
        <f t="shared" si="22"/>
        <v>220550.75352116837</v>
      </c>
      <c r="Q121" s="4">
        <f t="shared" si="19"/>
        <v>210832.33612992076</v>
      </c>
      <c r="R121" s="4">
        <f t="shared" si="20"/>
        <v>205579.13754005719</v>
      </c>
      <c r="S121" s="4">
        <f t="shared" si="21"/>
        <v>202952.53824512538</v>
      </c>
      <c r="T121" s="12"/>
    </row>
    <row r="122" spans="1:20" x14ac:dyDescent="0.2">
      <c r="A122" s="8">
        <v>44055</v>
      </c>
      <c r="B122" s="4">
        <f t="shared" si="11"/>
        <v>42177031.509735122</v>
      </c>
      <c r="C122" s="4">
        <f t="shared" si="12"/>
        <v>212322.60609622233</v>
      </c>
      <c r="D122" s="4">
        <f t="shared" si="13"/>
        <v>466177.98764204571</v>
      </c>
      <c r="E122" s="4">
        <f t="shared" si="14"/>
        <v>21447.896526586061</v>
      </c>
      <c r="G122" s="4">
        <f t="shared" si="15"/>
        <v>20812.40234877267</v>
      </c>
      <c r="H122" s="4">
        <f t="shared" si="16"/>
        <v>14086.312063331643</v>
      </c>
      <c r="I122" s="4">
        <f t="shared" si="17"/>
        <v>645.24207108756104</v>
      </c>
      <c r="J122" s="12"/>
      <c r="N122" s="12"/>
      <c r="O122" s="8">
        <v>44045</v>
      </c>
      <c r="P122" s="4">
        <f t="shared" si="22"/>
        <v>227054.16023064152</v>
      </c>
      <c r="Q122" s="4">
        <f t="shared" si="19"/>
        <v>217053.39546564684</v>
      </c>
      <c r="R122" s="4">
        <f t="shared" si="20"/>
        <v>211647.57667375784</v>
      </c>
      <c r="S122" s="4">
        <f t="shared" si="21"/>
        <v>208944.66727781334</v>
      </c>
      <c r="T122" s="12"/>
    </row>
    <row r="123" spans="1:20" x14ac:dyDescent="0.2">
      <c r="A123" s="8">
        <v>44056</v>
      </c>
      <c r="B123" s="4">
        <f t="shared" si="11"/>
        <v>42155615.717979848</v>
      </c>
      <c r="C123" s="4">
        <f t="shared" si="12"/>
        <v>218572.49741605547</v>
      </c>
      <c r="D123" s="4">
        <f t="shared" si="13"/>
        <v>480679.62163841771</v>
      </c>
      <c r="E123" s="4">
        <f t="shared" si="14"/>
        <v>22112.162965658528</v>
      </c>
      <c r="G123" s="4">
        <f t="shared" si="15"/>
        <v>21415.791755277605</v>
      </c>
      <c r="H123" s="4">
        <f t="shared" si="16"/>
        <v>14501.633996371986</v>
      </c>
      <c r="I123" s="4">
        <f t="shared" si="17"/>
        <v>664.26643907246694</v>
      </c>
      <c r="J123" s="12"/>
      <c r="N123" s="12"/>
      <c r="O123" s="8">
        <v>44046</v>
      </c>
      <c r="P123" s="4">
        <f t="shared" si="22"/>
        <v>233738.39785149993</v>
      </c>
      <c r="Q123" s="4">
        <f t="shared" si="19"/>
        <v>223447.69272234058</v>
      </c>
      <c r="R123" s="4">
        <f t="shared" si="20"/>
        <v>217885.14940928144</v>
      </c>
      <c r="S123" s="4">
        <f t="shared" si="21"/>
        <v>215103.8777527519</v>
      </c>
      <c r="T123" s="12"/>
    </row>
    <row r="124" spans="1:20" x14ac:dyDescent="0.2">
      <c r="A124" s="8">
        <v>44057</v>
      </c>
      <c r="B124" s="4">
        <f t="shared" si="11"/>
        <v>42133580.387311876</v>
      </c>
      <c r="C124" s="4">
        <f t="shared" si="12"/>
        <v>224995.50684002411</v>
      </c>
      <c r="D124" s="4">
        <f t="shared" si="13"/>
        <v>495608.12321193429</v>
      </c>
      <c r="E124" s="4">
        <f t="shared" si="14"/>
        <v>22795.982636145902</v>
      </c>
      <c r="G124" s="4">
        <f t="shared" si="15"/>
        <v>22035.330667972601</v>
      </c>
      <c r="H124" s="4">
        <f t="shared" si="16"/>
        <v>14928.501573516591</v>
      </c>
      <c r="I124" s="4">
        <f t="shared" si="17"/>
        <v>683.81967048737351</v>
      </c>
      <c r="J124" s="12"/>
      <c r="N124" s="12"/>
      <c r="O124" s="8">
        <v>44047</v>
      </c>
      <c r="P124" s="4">
        <f t="shared" si="22"/>
        <v>240607.82808402806</v>
      </c>
      <c r="Q124" s="4">
        <f t="shared" si="19"/>
        <v>230019.42243837891</v>
      </c>
      <c r="R124" s="4">
        <f t="shared" si="20"/>
        <v>224295.95992721719</v>
      </c>
      <c r="S124" s="4">
        <f t="shared" si="21"/>
        <v>221434.22867163632</v>
      </c>
      <c r="T124" s="12"/>
    </row>
    <row r="125" spans="1:20" x14ac:dyDescent="0.2">
      <c r="A125" s="8">
        <v>44058</v>
      </c>
      <c r="B125" s="4">
        <f t="shared" si="11"/>
        <v>42110909.017476596</v>
      </c>
      <c r="C125" s="4">
        <f t="shared" si="12"/>
        <v>231595.76904387426</v>
      </c>
      <c r="D125" s="4">
        <f t="shared" si="13"/>
        <v>510975.31632910791</v>
      </c>
      <c r="E125" s="4">
        <f t="shared" si="14"/>
        <v>23499.89715040255</v>
      </c>
      <c r="G125" s="4">
        <f t="shared" si="15"/>
        <v>22671.369835280424</v>
      </c>
      <c r="H125" s="4">
        <f t="shared" si="16"/>
        <v>15367.193117173649</v>
      </c>
      <c r="I125" s="4">
        <f t="shared" si="17"/>
        <v>703.91451425664684</v>
      </c>
      <c r="J125" s="12"/>
      <c r="N125" s="12"/>
      <c r="O125" s="8">
        <v>44048</v>
      </c>
      <c r="P125" s="4">
        <f t="shared" si="22"/>
        <v>247666.87667530455</v>
      </c>
      <c r="Q125" s="4">
        <f t="shared" si="19"/>
        <v>236772.84181939057</v>
      </c>
      <c r="R125" s="4">
        <f t="shared" si="20"/>
        <v>230884.17432970734</v>
      </c>
      <c r="S125" s="4">
        <f t="shared" si="21"/>
        <v>227939.84058486574</v>
      </c>
      <c r="T125" s="12"/>
    </row>
    <row r="126" spans="1:20" x14ac:dyDescent="0.2">
      <c r="A126" s="8">
        <v>44059</v>
      </c>
      <c r="B126" s="4">
        <f t="shared" si="11"/>
        <v>42087584.754915096</v>
      </c>
      <c r="C126" s="4">
        <f t="shared" si="12"/>
        <v>238377.47667366805</v>
      </c>
      <c r="D126" s="4">
        <f t="shared" si="13"/>
        <v>526793.30735480448</v>
      </c>
      <c r="E126" s="4">
        <f t="shared" si="14"/>
        <v>24224.461056411244</v>
      </c>
      <c r="G126" s="4">
        <f t="shared" si="15"/>
        <v>23324.262561499105</v>
      </c>
      <c r="H126" s="4">
        <f t="shared" si="16"/>
        <v>15817.991025696612</v>
      </c>
      <c r="I126" s="4">
        <f t="shared" si="17"/>
        <v>724.56390600869236</v>
      </c>
      <c r="J126" s="12"/>
      <c r="N126" s="12"/>
      <c r="O126" s="8">
        <v>44049</v>
      </c>
      <c r="P126" s="4">
        <f t="shared" si="22"/>
        <v>254920.03160537337</v>
      </c>
      <c r="Q126" s="4">
        <f t="shared" si="19"/>
        <v>243712.26907582185</v>
      </c>
      <c r="R126" s="4">
        <f t="shared" si="20"/>
        <v>237654.01905984804</v>
      </c>
      <c r="S126" s="4">
        <f t="shared" si="21"/>
        <v>234624.89405186116</v>
      </c>
      <c r="T126" s="12"/>
    </row>
    <row r="127" spans="1:20" x14ac:dyDescent="0.2">
      <c r="A127" s="8">
        <v>44060</v>
      </c>
      <c r="B127" s="4">
        <f t="shared" si="11"/>
        <v>42063590.390550457</v>
      </c>
      <c r="C127" s="4">
        <f t="shared" si="12"/>
        <v>245344.87841875904</v>
      </c>
      <c r="D127" s="4">
        <f t="shared" si="13"/>
        <v>543074.48901161598</v>
      </c>
      <c r="E127" s="4">
        <f t="shared" si="14"/>
        <v>24970.242019147434</v>
      </c>
      <c r="G127" s="4">
        <f t="shared" si="15"/>
        <v>23994.364364638746</v>
      </c>
      <c r="H127" s="4">
        <f t="shared" si="16"/>
        <v>16281.181656811528</v>
      </c>
      <c r="I127" s="4">
        <f t="shared" si="17"/>
        <v>745.78096273619008</v>
      </c>
      <c r="J127" s="12"/>
      <c r="N127" s="12"/>
      <c r="O127" s="8">
        <v>44050</v>
      </c>
      <c r="P127" s="4">
        <f t="shared" si="22"/>
        <v>262371.84103830677</v>
      </c>
      <c r="Q127" s="4">
        <f t="shared" si="19"/>
        <v>250842.08153841546</v>
      </c>
      <c r="R127" s="4">
        <f t="shared" si="20"/>
        <v>244609.77910604174</v>
      </c>
      <c r="S127" s="4">
        <f t="shared" si="21"/>
        <v>241493.62788985489</v>
      </c>
      <c r="T127" s="12"/>
    </row>
    <row r="128" spans="1:20" x14ac:dyDescent="0.2">
      <c r="A128" s="8">
        <v>44061</v>
      </c>
      <c r="B128" s="4">
        <f t="shared" si="11"/>
        <v>42038908.357944578</v>
      </c>
      <c r="C128" s="4">
        <f t="shared" si="12"/>
        <v>252502.27685187262</v>
      </c>
      <c r="D128" s="4">
        <f t="shared" si="13"/>
        <v>559831.54420761717</v>
      </c>
      <c r="E128" s="4">
        <f t="shared" si="14"/>
        <v>25737.820995914695</v>
      </c>
      <c r="G128" s="4">
        <f t="shared" si="15"/>
        <v>24682.032605882097</v>
      </c>
      <c r="H128" s="4">
        <f t="shared" si="16"/>
        <v>16757.055196001242</v>
      </c>
      <c r="I128" s="4">
        <f t="shared" si="17"/>
        <v>767.57897676726043</v>
      </c>
      <c r="J128" s="12"/>
      <c r="N128" s="12"/>
      <c r="O128" s="8">
        <v>44051</v>
      </c>
      <c r="P128" s="4">
        <f t="shared" si="22"/>
        <v>270026.91102464113</v>
      </c>
      <c r="Q128" s="4">
        <f t="shared" si="19"/>
        <v>258166.71353869778</v>
      </c>
      <c r="R128" s="4">
        <f t="shared" si="20"/>
        <v>251755.79597872842</v>
      </c>
      <c r="S128" s="4">
        <f t="shared" si="21"/>
        <v>248550.33719874371</v>
      </c>
      <c r="T128" s="12"/>
    </row>
    <row r="129" spans="1:20" x14ac:dyDescent="0.2">
      <c r="A129" s="8">
        <v>44062</v>
      </c>
      <c r="B129" s="4">
        <f t="shared" si="11"/>
        <v>42013520.731855206</v>
      </c>
      <c r="C129" s="4">
        <f t="shared" si="12"/>
        <v>259854.02602325406</v>
      </c>
      <c r="D129" s="4">
        <f t="shared" si="13"/>
        <v>577077.44971660012</v>
      </c>
      <c r="E129" s="4">
        <f t="shared" si="14"/>
        <v>26527.792404922697</v>
      </c>
      <c r="G129" s="4">
        <f t="shared" si="15"/>
        <v>25387.626089372319</v>
      </c>
      <c r="H129" s="4">
        <f t="shared" si="16"/>
        <v>17245.905508982902</v>
      </c>
      <c r="I129" s="4">
        <f t="shared" si="17"/>
        <v>789.9714090080015</v>
      </c>
      <c r="J129" s="12"/>
      <c r="N129" s="12"/>
      <c r="O129" s="8">
        <v>44052</v>
      </c>
      <c r="P129" s="4">
        <f t="shared" si="22"/>
        <v>277889.90294124495</v>
      </c>
      <c r="Q129" s="4">
        <f t="shared" si="19"/>
        <v>265690.65404115693</v>
      </c>
      <c r="R129" s="4">
        <f t="shared" si="20"/>
        <v>259096.46544651478</v>
      </c>
      <c r="S129" s="4">
        <f t="shared" si="21"/>
        <v>255799.3711491937</v>
      </c>
      <c r="T129" s="12"/>
    </row>
    <row r="130" spans="1:20" x14ac:dyDescent="0.2">
      <c r="A130" s="8">
        <v>44063</v>
      </c>
      <c r="B130" s="4">
        <f t="shared" si="11"/>
        <v>41987409.227224194</v>
      </c>
      <c r="C130" s="4">
        <f t="shared" si="12"/>
        <v>267404.52879546594</v>
      </c>
      <c r="D130" s="4">
        <f t="shared" si="13"/>
        <v>594825.47969398834</v>
      </c>
      <c r="E130" s="4">
        <f t="shared" si="14"/>
        <v>27340.764286338304</v>
      </c>
      <c r="G130" s="4">
        <f t="shared" si="15"/>
        <v>26111.504631015767</v>
      </c>
      <c r="H130" s="4">
        <f t="shared" si="16"/>
        <v>17748.029977388254</v>
      </c>
      <c r="I130" s="4">
        <f t="shared" si="17"/>
        <v>812.97188141560912</v>
      </c>
      <c r="J130" s="12"/>
      <c r="N130" s="12"/>
      <c r="O130" s="8">
        <v>44053</v>
      </c>
      <c r="P130" s="4">
        <f t="shared" si="22"/>
        <v>285965.53065426985</v>
      </c>
      <c r="Q130" s="4">
        <f t="shared" si="19"/>
        <v>273418.44401339215</v>
      </c>
      <c r="R130" s="4">
        <f t="shared" si="20"/>
        <v>266636.23501832312</v>
      </c>
      <c r="S130" s="4">
        <f t="shared" si="21"/>
        <v>263245.1305207886</v>
      </c>
      <c r="T130" s="12"/>
    </row>
    <row r="131" spans="1:20" x14ac:dyDescent="0.2">
      <c r="A131" s="8">
        <v>44064</v>
      </c>
      <c r="B131" s="4">
        <f t="shared" si="11"/>
        <v>41960555.198629215</v>
      </c>
      <c r="C131" s="4">
        <f t="shared" si="12"/>
        <v>275158.23390505154</v>
      </c>
      <c r="D131" s="4">
        <f t="shared" si="13"/>
        <v>613089.20901071862</v>
      </c>
      <c r="E131" s="4">
        <f t="shared" si="14"/>
        <v>28177.358454998404</v>
      </c>
      <c r="G131" s="4">
        <f t="shared" si="15"/>
        <v>26854.028594976062</v>
      </c>
      <c r="H131" s="4">
        <f t="shared" si="16"/>
        <v>18263.729316730325</v>
      </c>
      <c r="I131" s="4">
        <f t="shared" si="17"/>
        <v>836.59416866010065</v>
      </c>
      <c r="J131" s="12"/>
      <c r="N131" s="12"/>
      <c r="O131" s="8">
        <v>44054</v>
      </c>
      <c r="P131" s="4">
        <f t="shared" si="22"/>
        <v>294258.557390442</v>
      </c>
      <c r="Q131" s="4">
        <f t="shared" si="19"/>
        <v>281354.67352012882</v>
      </c>
      <c r="R131" s="4">
        <f t="shared" si="20"/>
        <v>274379.60115779738</v>
      </c>
      <c r="S131" s="4">
        <f t="shared" si="21"/>
        <v>270892.06497663166</v>
      </c>
      <c r="T131" s="12"/>
    </row>
    <row r="132" spans="1:20" x14ac:dyDescent="0.2">
      <c r="A132" s="8">
        <v>44065</v>
      </c>
      <c r="B132" s="4">
        <f t="shared" si="11"/>
        <v>41932939.64023269</v>
      </c>
      <c r="C132" s="4">
        <f t="shared" si="12"/>
        <v>283119.63273693423</v>
      </c>
      <c r="D132" s="4">
        <f t="shared" si="13"/>
        <v>631882.51638643362</v>
      </c>
      <c r="E132" s="4">
        <f t="shared" si="14"/>
        <v>29038.210643929924</v>
      </c>
      <c r="G132" s="4">
        <f t="shared" si="15"/>
        <v>27615.55839652925</v>
      </c>
      <c r="H132" s="4">
        <f t="shared" si="16"/>
        <v>18793.307375715023</v>
      </c>
      <c r="I132" s="4">
        <f t="shared" si="17"/>
        <v>860.8521889315183</v>
      </c>
      <c r="J132" s="12"/>
      <c r="N132" s="12"/>
      <c r="O132" s="8">
        <v>44055</v>
      </c>
      <c r="P132" s="4">
        <f t="shared" si="22"/>
        <v>302773.79230158078</v>
      </c>
      <c r="Q132" s="4">
        <f t="shared" si="19"/>
        <v>289503.9785266252</v>
      </c>
      <c r="R132" s="4">
        <f t="shared" si="20"/>
        <v>282331.10621583834</v>
      </c>
      <c r="S132" s="4">
        <f t="shared" si="21"/>
        <v>278744.67006044497</v>
      </c>
      <c r="T132" s="12"/>
    </row>
    <row r="133" spans="1:20" x14ac:dyDescent="0.2">
      <c r="A133" s="8">
        <v>44066</v>
      </c>
      <c r="B133" s="4">
        <f t="shared" ref="B133:B196" si="23">B132-G133</f>
        <v>41904543.186262742</v>
      </c>
      <c r="C133" s="4">
        <f t="shared" ref="C133:C196" si="24">C132+G133-H133-I133</f>
        <v>291293.25579710124</v>
      </c>
      <c r="D133" s="4">
        <f t="shared" ref="D133:D196" si="25">D132+H133</f>
        <v>651219.58730236627</v>
      </c>
      <c r="E133" s="4">
        <f t="shared" ref="E133:E196" si="26">E132+I133</f>
        <v>29923.970637778333</v>
      </c>
      <c r="G133" s="4">
        <f t="shared" ref="G133:G196" si="27">C132*M$5*B132/SUM(B132:D132)*M$6</f>
        <v>28396.453969948001</v>
      </c>
      <c r="H133" s="4">
        <f t="shared" ref="H133:H196" si="28">C132*M$7/M$4</f>
        <v>19337.070915932611</v>
      </c>
      <c r="I133" s="4">
        <f t="shared" ref="I133:I196" si="29">C132*M$8/M$4</f>
        <v>885.7599938484085</v>
      </c>
      <c r="J133" s="12"/>
      <c r="N133" s="12"/>
      <c r="O133" s="8">
        <v>44056</v>
      </c>
      <c r="P133" s="4">
        <f t="shared" si="22"/>
        <v>311516.08670688223</v>
      </c>
      <c r="Q133" s="4">
        <f t="shared" ref="Q133:Q196" si="30">(C132*0.4*B132/SUM(B132:D132)*M$6)+C132</f>
        <v>297871.0373966475</v>
      </c>
      <c r="R133" s="4">
        <f t="shared" ref="R133:R196" si="31">(C132*0.2*B132/SUM(B132:D132)*M$6)+C132</f>
        <v>290495.33506679087</v>
      </c>
      <c r="S133" s="4">
        <f t="shared" ref="S133:S196" si="32">(C132*0.1*B132/SUM(B132:D132)*M$6)+C132</f>
        <v>286807.48390186252</v>
      </c>
      <c r="T133" s="12"/>
    </row>
    <row r="134" spans="1:20" x14ac:dyDescent="0.2">
      <c r="A134" s="8">
        <v>44067</v>
      </c>
      <c r="B134" s="4">
        <f t="shared" si="23"/>
        <v>41875346.112062655</v>
      </c>
      <c r="C134" s="4">
        <f t="shared" si="24"/>
        <v>299683.66886882414</v>
      </c>
      <c r="D134" s="4">
        <f t="shared" si="25"/>
        <v>671114.91667330824</v>
      </c>
      <c r="E134" s="4">
        <f t="shared" si="26"/>
        <v>30835.302395200692</v>
      </c>
      <c r="G134" s="4">
        <f t="shared" si="27"/>
        <v>29197.074200087303</v>
      </c>
      <c r="H134" s="4">
        <f t="shared" si="28"/>
        <v>19895.329370942018</v>
      </c>
      <c r="I134" s="4">
        <f t="shared" si="29"/>
        <v>911.33175742235949</v>
      </c>
      <c r="J134" s="12"/>
      <c r="N134" s="12"/>
      <c r="O134" s="8">
        <v>44057</v>
      </c>
      <c r="P134" s="4">
        <f t="shared" si="22"/>
        <v>320490.32999718853</v>
      </c>
      <c r="Q134" s="4">
        <f t="shared" si="30"/>
        <v>306460.56706987385</v>
      </c>
      <c r="R134" s="4">
        <f t="shared" si="31"/>
        <v>298876.91143348755</v>
      </c>
      <c r="S134" s="4">
        <f t="shared" si="32"/>
        <v>295085.08361529442</v>
      </c>
      <c r="T134" s="12"/>
    </row>
    <row r="135" spans="1:20" x14ac:dyDescent="0.2">
      <c r="A135" s="8">
        <v>44068</v>
      </c>
      <c r="B135" s="4">
        <f t="shared" si="23"/>
        <v>41845328.335746303</v>
      </c>
      <c r="C135" s="4">
        <f t="shared" si="24"/>
        <v>308295.46883740555</v>
      </c>
      <c r="D135" s="4">
        <f t="shared" si="25"/>
        <v>691583.31125704898</v>
      </c>
      <c r="E135" s="4">
        <f t="shared" si="26"/>
        <v>31772.884159233156</v>
      </c>
      <c r="G135" s="4">
        <f t="shared" si="27"/>
        <v>30017.776316354557</v>
      </c>
      <c r="H135" s="4">
        <f t="shared" si="28"/>
        <v>20468.39458374069</v>
      </c>
      <c r="I135" s="4">
        <f t="shared" si="29"/>
        <v>937.58176403246409</v>
      </c>
      <c r="J135" s="12"/>
      <c r="N135" s="12"/>
      <c r="O135" s="8">
        <v>44058</v>
      </c>
      <c r="P135" s="4">
        <f t="shared" si="22"/>
        <v>329701.44518517872</v>
      </c>
      <c r="Q135" s="4">
        <f t="shared" si="30"/>
        <v>315277.31890329404</v>
      </c>
      <c r="R135" s="4">
        <f t="shared" si="31"/>
        <v>307480.49388605909</v>
      </c>
      <c r="S135" s="4">
        <f t="shared" si="32"/>
        <v>303582.08137744159</v>
      </c>
      <c r="T135" s="12"/>
    </row>
    <row r="136" spans="1:20" x14ac:dyDescent="0.2">
      <c r="A136" s="8">
        <v>44069</v>
      </c>
      <c r="B136" s="4">
        <f t="shared" si="23"/>
        <v>41814469.420498535</v>
      </c>
      <c r="C136" s="4">
        <f t="shared" si="24"/>
        <v>317133.27916821343</v>
      </c>
      <c r="D136" s="4">
        <f t="shared" si="25"/>
        <v>712639.89177864383</v>
      </c>
      <c r="E136" s="4">
        <f t="shared" si="26"/>
        <v>32737.408554595895</v>
      </c>
      <c r="G136" s="4">
        <f t="shared" si="27"/>
        <v>30858.915247765406</v>
      </c>
      <c r="H136" s="4">
        <f t="shared" si="28"/>
        <v>21056.580521594798</v>
      </c>
      <c r="I136" s="4">
        <f t="shared" si="29"/>
        <v>964.52439536274028</v>
      </c>
      <c r="J136" s="12"/>
      <c r="N136" s="12"/>
      <c r="O136" s="8">
        <v>44059</v>
      </c>
      <c r="P136" s="4">
        <f t="shared" si="22"/>
        <v>339154.38408517098</v>
      </c>
      <c r="Q136" s="4">
        <f t="shared" si="30"/>
        <v>324326.07416092005</v>
      </c>
      <c r="R136" s="4">
        <f t="shared" si="31"/>
        <v>316310.77149916283</v>
      </c>
      <c r="S136" s="4">
        <f t="shared" si="32"/>
        <v>312303.12016828416</v>
      </c>
      <c r="T136" s="12"/>
    </row>
    <row r="137" spans="1:20" x14ac:dyDescent="0.2">
      <c r="A137" s="8">
        <v>44070</v>
      </c>
      <c r="B137" s="4">
        <f t="shared" si="23"/>
        <v>41782748.577560723</v>
      </c>
      <c r="C137" s="4">
        <f t="shared" si="24"/>
        <v>326201.74502258084</v>
      </c>
      <c r="D137" s="4">
        <f t="shared" si="25"/>
        <v>734300.09474583284</v>
      </c>
      <c r="E137" s="4">
        <f t="shared" si="26"/>
        <v>33729.582670850737</v>
      </c>
      <c r="G137" s="4">
        <f t="shared" si="27"/>
        <v>31720.842937811216</v>
      </c>
      <c r="H137" s="4">
        <f t="shared" si="28"/>
        <v>21660.20296718898</v>
      </c>
      <c r="I137" s="4">
        <f t="shared" si="29"/>
        <v>992.17411625483908</v>
      </c>
      <c r="J137" s="12"/>
      <c r="N137" s="12"/>
      <c r="O137" s="8">
        <v>44060</v>
      </c>
      <c r="P137" s="4">
        <f t="shared" si="22"/>
        <v>348854.12210602465</v>
      </c>
      <c r="Q137" s="4">
        <f t="shared" si="30"/>
        <v>333611.63913590758</v>
      </c>
      <c r="R137" s="4">
        <f t="shared" si="31"/>
        <v>325372.4591520605</v>
      </c>
      <c r="S137" s="4">
        <f t="shared" si="32"/>
        <v>321252.86916013696</v>
      </c>
      <c r="T137" s="12"/>
    </row>
    <row r="138" spans="1:20" x14ac:dyDescent="0.2">
      <c r="A138" s="8">
        <v>44071</v>
      </c>
      <c r="B138" s="4">
        <f t="shared" si="23"/>
        <v>41750144.669942826</v>
      </c>
      <c r="C138" s="4">
        <f t="shared" si="24"/>
        <v>335505.52799601026</v>
      </c>
      <c r="D138" s="4">
        <f t="shared" si="25"/>
        <v>756579.67393087514</v>
      </c>
      <c r="E138" s="4">
        <f t="shared" si="26"/>
        <v>34750.128130278528</v>
      </c>
      <c r="G138" s="4">
        <f t="shared" si="27"/>
        <v>32603.907617899538</v>
      </c>
      <c r="H138" s="4">
        <f t="shared" si="28"/>
        <v>22279.579185042272</v>
      </c>
      <c r="I138" s="4">
        <f t="shared" si="29"/>
        <v>1020.5454594277886</v>
      </c>
      <c r="J138" s="12"/>
      <c r="N138" s="12"/>
      <c r="O138" s="8">
        <v>44061</v>
      </c>
      <c r="P138" s="4">
        <f t="shared" si="22"/>
        <v>358805.65264048037</v>
      </c>
      <c r="Q138" s="4">
        <f t="shared" si="30"/>
        <v>343138.83988902217</v>
      </c>
      <c r="R138" s="4">
        <f t="shared" si="31"/>
        <v>334670.29245580151</v>
      </c>
      <c r="S138" s="4">
        <f t="shared" si="32"/>
        <v>330436.01873919117</v>
      </c>
      <c r="T138" s="12"/>
    </row>
    <row r="139" spans="1:20" x14ac:dyDescent="0.2">
      <c r="A139" s="8">
        <v>44072</v>
      </c>
      <c r="B139" s="4">
        <f t="shared" si="23"/>
        <v>41716636.216904655</v>
      </c>
      <c r="C139" s="4">
        <f t="shared" si="24"/>
        <v>345049.30046303803</v>
      </c>
      <c r="D139" s="4">
        <f t="shared" si="25"/>
        <v>779494.70149300259</v>
      </c>
      <c r="E139" s="4">
        <f t="shared" si="26"/>
        <v>35799.781139294617</v>
      </c>
      <c r="G139" s="4">
        <f t="shared" si="27"/>
        <v>33508.453038171334</v>
      </c>
      <c r="H139" s="4">
        <f t="shared" si="28"/>
        <v>22915.027562127503</v>
      </c>
      <c r="I139" s="4">
        <f t="shared" si="29"/>
        <v>1049.6530090160893</v>
      </c>
      <c r="J139" s="12"/>
      <c r="N139" s="12"/>
      <c r="O139" s="8">
        <v>44062</v>
      </c>
      <c r="P139" s="4">
        <f t="shared" si="22"/>
        <v>369013.9810341816</v>
      </c>
      <c r="Q139" s="4">
        <f t="shared" si="30"/>
        <v>352912.5165872681</v>
      </c>
      <c r="R139" s="4">
        <f t="shared" si="31"/>
        <v>344209.02229163918</v>
      </c>
      <c r="S139" s="4">
        <f t="shared" si="32"/>
        <v>339857.27514382475</v>
      </c>
      <c r="T139" s="12"/>
    </row>
    <row r="140" spans="1:20" x14ac:dyDescent="0.2">
      <c r="A140" s="8">
        <v>44073</v>
      </c>
      <c r="B140" s="4">
        <f t="shared" si="23"/>
        <v>41682201.399250105</v>
      </c>
      <c r="C140" s="4">
        <f t="shared" si="24"/>
        <v>354837.73951308819</v>
      </c>
      <c r="D140" s="4">
        <f t="shared" si="25"/>
        <v>803061.56871462811</v>
      </c>
      <c r="E140" s="4">
        <f t="shared" si="26"/>
        <v>36879.292522171832</v>
      </c>
      <c r="G140" s="4">
        <f t="shared" si="27"/>
        <v>34434.81765455292</v>
      </c>
      <c r="H140" s="4">
        <f t="shared" si="28"/>
        <v>23566.867221625496</v>
      </c>
      <c r="I140" s="4">
        <f t="shared" si="29"/>
        <v>1079.5113828772189</v>
      </c>
      <c r="J140" s="12"/>
      <c r="N140" s="12"/>
      <c r="O140" s="8">
        <v>44063</v>
      </c>
      <c r="P140" s="4">
        <f t="shared" si="22"/>
        <v>379484.11811759096</v>
      </c>
      <c r="Q140" s="4">
        <f t="shared" si="30"/>
        <v>362937.51742644212</v>
      </c>
      <c r="R140" s="4">
        <f t="shared" si="31"/>
        <v>353993.40894474008</v>
      </c>
      <c r="S140" s="4">
        <f t="shared" si="32"/>
        <v>349521.35470388905</v>
      </c>
      <c r="T140" s="12"/>
    </row>
    <row r="141" spans="1:20" x14ac:dyDescent="0.2">
      <c r="A141" s="8">
        <v>44074</v>
      </c>
      <c r="B141" s="4">
        <f t="shared" si="23"/>
        <v>41646818.065479137</v>
      </c>
      <c r="C141" s="4">
        <f t="shared" si="24"/>
        <v>364875.52046168933</v>
      </c>
      <c r="D141" s="4">
        <f t="shared" si="25"/>
        <v>827296.986323372</v>
      </c>
      <c r="E141" s="4">
        <f t="shared" si="26"/>
        <v>37989.427735791352</v>
      </c>
      <c r="G141" s="4">
        <f t="shared" si="27"/>
        <v>35383.333770964615</v>
      </c>
      <c r="H141" s="4">
        <f t="shared" si="28"/>
        <v>24235.417608743923</v>
      </c>
      <c r="I141" s="4">
        <f t="shared" si="29"/>
        <v>1110.1352136195187</v>
      </c>
      <c r="J141" s="12"/>
      <c r="N141" s="12"/>
      <c r="O141" s="8">
        <v>44064</v>
      </c>
      <c r="P141" s="4">
        <f t="shared" si="22"/>
        <v>390221.07328405278</v>
      </c>
      <c r="Q141" s="4">
        <f t="shared" si="30"/>
        <v>373218.69212138152</v>
      </c>
      <c r="R141" s="4">
        <f t="shared" si="31"/>
        <v>364028.21581723483</v>
      </c>
      <c r="S141" s="4">
        <f t="shared" si="32"/>
        <v>359432.97766516154</v>
      </c>
      <c r="T141" s="12"/>
    </row>
    <row r="142" spans="1:20" x14ac:dyDescent="0.2">
      <c r="A142" s="8">
        <v>44075</v>
      </c>
      <c r="B142" s="4">
        <f t="shared" si="23"/>
        <v>41610463.738843456</v>
      </c>
      <c r="C142" s="4">
        <f t="shared" si="24"/>
        <v>375167.30992153916</v>
      </c>
      <c r="D142" s="4">
        <f t="shared" si="25"/>
        <v>852217.98437090532</v>
      </c>
      <c r="E142" s="4">
        <f t="shared" si="26"/>
        <v>39130.966864092923</v>
      </c>
      <c r="G142" s="4">
        <f t="shared" si="27"/>
        <v>36354.326635684753</v>
      </c>
      <c r="H142" s="4">
        <f t="shared" si="28"/>
        <v>24920.998047533383</v>
      </c>
      <c r="I142" s="4">
        <f t="shared" si="29"/>
        <v>1141.5391283015708</v>
      </c>
      <c r="J142" s="12"/>
      <c r="N142" s="12"/>
      <c r="O142" s="8">
        <v>44065</v>
      </c>
      <c r="P142" s="4">
        <f t="shared" si="22"/>
        <v>401229.84709737409</v>
      </c>
      <c r="Q142" s="4">
        <f t="shared" si="30"/>
        <v>383760.88494775933</v>
      </c>
      <c r="R142" s="4">
        <f t="shared" si="31"/>
        <v>374318.20270472433</v>
      </c>
      <c r="S142" s="4">
        <f t="shared" si="32"/>
        <v>369596.86158320686</v>
      </c>
      <c r="T142" s="12"/>
    </row>
    <row r="143" spans="1:20" x14ac:dyDescent="0.2">
      <c r="A143" s="8">
        <v>44076</v>
      </c>
      <c r="B143" s="4">
        <f t="shared" si="23"/>
        <v>41573115.625352502</v>
      </c>
      <c r="C143" s="4">
        <f t="shared" si="24"/>
        <v>385717.75841809949</v>
      </c>
      <c r="D143" s="4">
        <f t="shared" si="25"/>
        <v>877841.9116385465</v>
      </c>
      <c r="E143" s="4">
        <f t="shared" si="26"/>
        <v>40304.704590847454</v>
      </c>
      <c r="G143" s="4">
        <f t="shared" si="27"/>
        <v>37348.11349095597</v>
      </c>
      <c r="H143" s="4">
        <f t="shared" si="28"/>
        <v>25623.927267641124</v>
      </c>
      <c r="I143" s="4">
        <f t="shared" si="29"/>
        <v>1173.7377267545296</v>
      </c>
      <c r="J143" s="12"/>
      <c r="N143" s="12"/>
      <c r="O143" s="8">
        <v>44066</v>
      </c>
      <c r="P143" s="4">
        <f t="shared" si="22"/>
        <v>412515.42341249512</v>
      </c>
      <c r="Q143" s="4">
        <f t="shared" si="30"/>
        <v>394568.92731943837</v>
      </c>
      <c r="R143" s="4">
        <f t="shared" si="31"/>
        <v>384868.11862048873</v>
      </c>
      <c r="S143" s="4">
        <f t="shared" si="32"/>
        <v>380017.71427101397</v>
      </c>
      <c r="T143" s="12"/>
    </row>
    <row r="144" spans="1:20" x14ac:dyDescent="0.2">
      <c r="A144" s="8">
        <v>44077</v>
      </c>
      <c r="B144" s="4">
        <f t="shared" si="23"/>
        <v>41534750.622777477</v>
      </c>
      <c r="C144" s="4">
        <f t="shared" si="24"/>
        <v>396531.4925346871</v>
      </c>
      <c r="D144" s="4">
        <f t="shared" si="25"/>
        <v>904186.43453850271</v>
      </c>
      <c r="E144" s="4">
        <f t="shared" si="26"/>
        <v>41511.450149326934</v>
      </c>
      <c r="G144" s="4">
        <f t="shared" si="27"/>
        <v>38365.002575023304</v>
      </c>
      <c r="H144" s="4">
        <f t="shared" si="28"/>
        <v>26344.522899956199</v>
      </c>
      <c r="I144" s="4">
        <f t="shared" si="29"/>
        <v>1206.7455584794827</v>
      </c>
      <c r="J144" s="12"/>
      <c r="N144" s="12"/>
      <c r="O144" s="8">
        <v>44067</v>
      </c>
      <c r="P144" s="4">
        <f t="shared" si="22"/>
        <v>424082.76099312282</v>
      </c>
      <c r="Q144" s="4">
        <f t="shared" si="30"/>
        <v>405647.62988564407</v>
      </c>
      <c r="R144" s="4">
        <f t="shared" si="31"/>
        <v>395682.69415187178</v>
      </c>
      <c r="S144" s="4">
        <f t="shared" si="32"/>
        <v>390700.22628498561</v>
      </c>
      <c r="T144" s="12"/>
    </row>
    <row r="145" spans="1:20" x14ac:dyDescent="0.2">
      <c r="A145" s="8">
        <v>44078</v>
      </c>
      <c r="B145" s="4">
        <f t="shared" si="23"/>
        <v>41495345.330701567</v>
      </c>
      <c r="C145" s="4">
        <f t="shared" si="24"/>
        <v>407613.10657240532</v>
      </c>
      <c r="D145" s="4">
        <f t="shared" si="25"/>
        <v>931269.53547862184</v>
      </c>
      <c r="E145" s="4">
        <f t="shared" si="26"/>
        <v>42752.027247399739</v>
      </c>
      <c r="G145" s="4">
        <f t="shared" si="27"/>
        <v>39405.292075910125</v>
      </c>
      <c r="H145" s="4">
        <f t="shared" si="28"/>
        <v>27083.10094011913</v>
      </c>
      <c r="I145" s="4">
        <f t="shared" si="29"/>
        <v>1240.5770980728068</v>
      </c>
      <c r="J145" s="12"/>
      <c r="N145" s="12"/>
      <c r="O145" s="8">
        <v>44068</v>
      </c>
      <c r="P145" s="4">
        <f t="shared" si="22"/>
        <v>435936.78461059724</v>
      </c>
      <c r="Q145" s="4">
        <f t="shared" si="30"/>
        <v>417001.77413256251</v>
      </c>
      <c r="R145" s="4">
        <f t="shared" si="31"/>
        <v>406766.63333362481</v>
      </c>
      <c r="S145" s="4">
        <f t="shared" si="32"/>
        <v>401649.06293415593</v>
      </c>
      <c r="T145" s="12"/>
    </row>
    <row r="146" spans="1:20" x14ac:dyDescent="0.2">
      <c r="A146" s="8">
        <v>44079</v>
      </c>
      <c r="B146" s="4">
        <f t="shared" si="23"/>
        <v>41454876.0616652</v>
      </c>
      <c r="C146" s="4">
        <f t="shared" si="24"/>
        <v>418967.15371074603</v>
      </c>
      <c r="D146" s="4">
        <f t="shared" si="25"/>
        <v>959109.51065751712</v>
      </c>
      <c r="E146" s="4">
        <f t="shared" si="26"/>
        <v>44027.273966533408</v>
      </c>
      <c r="G146" s="4">
        <f t="shared" si="27"/>
        <v>40469.269036369667</v>
      </c>
      <c r="H146" s="4">
        <f t="shared" si="28"/>
        <v>27839.975178895285</v>
      </c>
      <c r="I146" s="4">
        <f t="shared" si="29"/>
        <v>1275.246719133668</v>
      </c>
      <c r="J146" s="12"/>
      <c r="N146" s="12"/>
      <c r="O146" s="8">
        <v>44069</v>
      </c>
      <c r="P146" s="4">
        <f t="shared" si="22"/>
        <v>448082.37560877501</v>
      </c>
      <c r="Q146" s="4">
        <f t="shared" si="30"/>
        <v>428636.10347441555</v>
      </c>
      <c r="R146" s="4">
        <f t="shared" si="31"/>
        <v>418124.6050234104</v>
      </c>
      <c r="S146" s="4">
        <f t="shared" si="32"/>
        <v>412868.85579790786</v>
      </c>
      <c r="T146" s="12"/>
    </row>
    <row r="147" spans="1:20" x14ac:dyDescent="0.2">
      <c r="A147" s="8">
        <v>44080</v>
      </c>
      <c r="B147" s="4">
        <f t="shared" si="23"/>
        <v>41413318.853455603</v>
      </c>
      <c r="C147" s="4">
        <f t="shared" si="24"/>
        <v>430598.13665529044</v>
      </c>
      <c r="D147" s="4">
        <f t="shared" si="25"/>
        <v>987724.96725596103</v>
      </c>
      <c r="E147" s="4">
        <f t="shared" si="26"/>
        <v>45338.042633142744</v>
      </c>
      <c r="G147" s="4">
        <f t="shared" si="27"/>
        <v>41557.20820959768</v>
      </c>
      <c r="H147" s="4">
        <f t="shared" si="28"/>
        <v>28615.456598443958</v>
      </c>
      <c r="I147" s="4">
        <f t="shared" si="29"/>
        <v>1310.7686666093339</v>
      </c>
      <c r="J147" s="12"/>
      <c r="N147" s="12"/>
      <c r="O147" s="8">
        <v>44070</v>
      </c>
      <c r="P147" s="4">
        <f t="shared" si="22"/>
        <v>460524.36192034371</v>
      </c>
      <c r="Q147" s="4">
        <f t="shared" si="30"/>
        <v>440555.31381962792</v>
      </c>
      <c r="R147" s="4">
        <f t="shared" si="31"/>
        <v>429761.23376518697</v>
      </c>
      <c r="S147" s="4">
        <f t="shared" si="32"/>
        <v>424364.19373796653</v>
      </c>
      <c r="T147" s="12"/>
    </row>
    <row r="148" spans="1:20" x14ac:dyDescent="0.2">
      <c r="A148" s="8">
        <v>44081</v>
      </c>
      <c r="B148" s="4">
        <f t="shared" si="23"/>
        <v>41370649.482590146</v>
      </c>
      <c r="C148" s="4">
        <f t="shared" si="24"/>
        <v>442510.49775965535</v>
      </c>
      <c r="D148" s="4">
        <f t="shared" si="25"/>
        <v>1017134.8199895173</v>
      </c>
      <c r="E148" s="4">
        <f t="shared" si="26"/>
        <v>46685.199660678583</v>
      </c>
      <c r="G148" s="4">
        <f t="shared" si="27"/>
        <v>42669.370865457109</v>
      </c>
      <c r="H148" s="4">
        <f t="shared" si="28"/>
        <v>29409.852733556338</v>
      </c>
      <c r="I148" s="4">
        <f t="shared" si="29"/>
        <v>1347.1570275358372</v>
      </c>
      <c r="J148" s="12"/>
      <c r="N148" s="12"/>
      <c r="O148" s="8">
        <v>44071</v>
      </c>
      <c r="P148" s="4">
        <f t="shared" si="22"/>
        <v>473267.50752074755</v>
      </c>
      <c r="Q148" s="4">
        <f t="shared" si="30"/>
        <v>452764.04359838506</v>
      </c>
      <c r="R148" s="4">
        <f t="shared" si="31"/>
        <v>441681.09012683772</v>
      </c>
      <c r="S148" s="4">
        <f t="shared" si="32"/>
        <v>436139.61339106411</v>
      </c>
      <c r="T148" s="12"/>
    </row>
    <row r="149" spans="1:20" x14ac:dyDescent="0.2">
      <c r="A149" s="8">
        <v>44082</v>
      </c>
      <c r="B149" s="4">
        <f t="shared" si="23"/>
        <v>41326843.479042999</v>
      </c>
      <c r="C149" s="4">
        <f t="shared" si="24"/>
        <v>454708.60860968457</v>
      </c>
      <c r="D149" s="4">
        <f t="shared" si="25"/>
        <v>1047358.2869865018</v>
      </c>
      <c r="E149" s="4">
        <f t="shared" si="26"/>
        <v>48069.625360812359</v>
      </c>
      <c r="G149" s="4">
        <f t="shared" si="27"/>
        <v>43806.003547147448</v>
      </c>
      <c r="H149" s="4">
        <f t="shared" si="28"/>
        <v>30223.466996984462</v>
      </c>
      <c r="I149" s="4">
        <f t="shared" si="29"/>
        <v>1384.4257001337789</v>
      </c>
      <c r="J149" s="12"/>
      <c r="N149" s="12"/>
      <c r="O149" s="8">
        <v>44072</v>
      </c>
      <c r="P149" s="4">
        <f t="shared" si="22"/>
        <v>486316.50130680279</v>
      </c>
      <c r="Q149" s="4">
        <f t="shared" si="30"/>
        <v>465266.86323869298</v>
      </c>
      <c r="R149" s="4">
        <f t="shared" si="31"/>
        <v>453888.68049917417</v>
      </c>
      <c r="S149" s="4">
        <f t="shared" si="32"/>
        <v>448199.58912941476</v>
      </c>
      <c r="T149" s="12"/>
    </row>
    <row r="150" spans="1:20" x14ac:dyDescent="0.2">
      <c r="A150" s="8">
        <v>44083</v>
      </c>
      <c r="B150" s="4">
        <f t="shared" si="23"/>
        <v>41281876.142264545</v>
      </c>
      <c r="C150" s="4">
        <f t="shared" si="24"/>
        <v>467196.7590588748</v>
      </c>
      <c r="D150" s="4">
        <f t="shared" si="25"/>
        <v>1078414.8849545433</v>
      </c>
      <c r="E150" s="4">
        <f t="shared" si="26"/>
        <v>49492.213722034088</v>
      </c>
      <c r="G150" s="4">
        <f t="shared" si="27"/>
        <v>44967.336778453348</v>
      </c>
      <c r="H150" s="4">
        <f t="shared" si="28"/>
        <v>31056.597968041457</v>
      </c>
      <c r="I150" s="4">
        <f t="shared" si="29"/>
        <v>1422.5883612217274</v>
      </c>
      <c r="J150" s="12"/>
      <c r="N150" s="12"/>
      <c r="O150" s="8">
        <v>44073</v>
      </c>
      <c r="P150" s="4">
        <f t="shared" si="22"/>
        <v>499675.94538813794</v>
      </c>
      <c r="Q150" s="4">
        <f t="shared" si="30"/>
        <v>478068.26407901099</v>
      </c>
      <c r="R150" s="4">
        <f t="shared" si="31"/>
        <v>466388.43634434778</v>
      </c>
      <c r="S150" s="4">
        <f t="shared" si="32"/>
        <v>460548.52247701614</v>
      </c>
      <c r="T150" s="12"/>
    </row>
    <row r="151" spans="1:20" x14ac:dyDescent="0.2">
      <c r="A151" s="8">
        <v>44084</v>
      </c>
      <c r="B151" s="4">
        <f t="shared" si="23"/>
        <v>41235722.558542617</v>
      </c>
      <c r="C151" s="4">
        <f t="shared" si="24"/>
        <v>479979.1457051679</v>
      </c>
      <c r="D151" s="4">
        <f t="shared" si="25"/>
        <v>1110324.4235982646</v>
      </c>
      <c r="E151" s="4">
        <f t="shared" si="26"/>
        <v>50953.872153946853</v>
      </c>
      <c r="G151" s="4">
        <f t="shared" si="27"/>
        <v>46153.583721927047</v>
      </c>
      <c r="H151" s="4">
        <f t="shared" si="28"/>
        <v>31909.538643721149</v>
      </c>
      <c r="I151" s="4">
        <f t="shared" si="29"/>
        <v>1461.6584319127653</v>
      </c>
      <c r="J151" s="12"/>
      <c r="N151" s="12"/>
      <c r="O151" s="8">
        <v>44074</v>
      </c>
      <c r="P151" s="4">
        <f t="shared" si="22"/>
        <v>513350.34278080182</v>
      </c>
      <c r="Q151" s="4">
        <f t="shared" si="30"/>
        <v>491172.64670662908</v>
      </c>
      <c r="R151" s="4">
        <f t="shared" si="31"/>
        <v>479184.70288275194</v>
      </c>
      <c r="S151" s="4">
        <f t="shared" si="32"/>
        <v>473190.73097081337</v>
      </c>
      <c r="T151" s="12"/>
    </row>
    <row r="152" spans="1:20" x14ac:dyDescent="0.2">
      <c r="A152" s="8">
        <v>44085</v>
      </c>
      <c r="B152" s="4">
        <f t="shared" si="23"/>
        <v>41188357.619754016</v>
      </c>
      <c r="C152" s="4">
        <f t="shared" si="24"/>
        <v>493059.85980054142</v>
      </c>
      <c r="D152" s="4">
        <f t="shared" si="25"/>
        <v>1143106.9992499275</v>
      </c>
      <c r="E152" s="4">
        <f t="shared" si="26"/>
        <v>52455.521195510162</v>
      </c>
      <c r="G152" s="4">
        <f t="shared" si="27"/>
        <v>47364.938788599742</v>
      </c>
      <c r="H152" s="4">
        <f t="shared" si="28"/>
        <v>32782.57565166297</v>
      </c>
      <c r="I152" s="4">
        <f t="shared" si="29"/>
        <v>1501.6490415633109</v>
      </c>
      <c r="J152" s="12"/>
      <c r="N152" s="12"/>
      <c r="O152" s="8">
        <v>44075</v>
      </c>
      <c r="P152" s="4">
        <f t="shared" si="22"/>
        <v>527344.0844937677</v>
      </c>
      <c r="Q152" s="4">
        <f t="shared" si="30"/>
        <v>504584.30871223268</v>
      </c>
      <c r="R152" s="4">
        <f t="shared" si="31"/>
        <v>492281.72720870032</v>
      </c>
      <c r="S152" s="4">
        <f t="shared" si="32"/>
        <v>486130.43645693408</v>
      </c>
      <c r="T152" s="12"/>
    </row>
    <row r="153" spans="1:20" x14ac:dyDescent="0.2">
      <c r="A153" s="8">
        <v>44086</v>
      </c>
      <c r="B153" s="4">
        <f t="shared" si="23"/>
        <v>41139756.043553941</v>
      </c>
      <c r="C153" s="4">
        <f t="shared" si="24"/>
        <v>506442.87458629539</v>
      </c>
      <c r="D153" s="4">
        <f t="shared" si="25"/>
        <v>1176782.9876743045</v>
      </c>
      <c r="E153" s="4">
        <f t="shared" si="26"/>
        <v>53998.094185457572</v>
      </c>
      <c r="G153" s="4">
        <f t="shared" si="27"/>
        <v>48601.576200078409</v>
      </c>
      <c r="H153" s="4">
        <f t="shared" si="28"/>
        <v>33675.988424376977</v>
      </c>
      <c r="I153" s="4">
        <f t="shared" si="29"/>
        <v>1542.5729899474081</v>
      </c>
      <c r="J153" s="12"/>
      <c r="N153" s="12"/>
      <c r="O153" s="8">
        <v>44076</v>
      </c>
      <c r="P153" s="4">
        <f t="shared" si="22"/>
        <v>541661.43600061978</v>
      </c>
      <c r="Q153" s="4">
        <f t="shared" si="30"/>
        <v>518307.43185253022</v>
      </c>
      <c r="R153" s="4">
        <f t="shared" si="31"/>
        <v>505683.64582653582</v>
      </c>
      <c r="S153" s="4">
        <f t="shared" si="32"/>
        <v>499371.75281353859</v>
      </c>
      <c r="T153" s="12"/>
    </row>
    <row r="154" spans="1:20" x14ac:dyDescent="0.2">
      <c r="A154" s="8">
        <v>44087</v>
      </c>
      <c r="B154" s="4">
        <f t="shared" si="23"/>
        <v>41089892.395049773</v>
      </c>
      <c r="C154" s="4">
        <f t="shared" si="24"/>
        <v>520132.03204858303</v>
      </c>
      <c r="D154" s="4">
        <f t="shared" si="25"/>
        <v>1211373.0360085485</v>
      </c>
      <c r="E154" s="4">
        <f t="shared" si="26"/>
        <v>55582.536893091841</v>
      </c>
      <c r="G154" s="4">
        <f t="shared" si="27"/>
        <v>49863.648504165889</v>
      </c>
      <c r="H154" s="4">
        <f t="shared" si="28"/>
        <v>34590.048334243977</v>
      </c>
      <c r="I154" s="4">
        <f t="shared" si="29"/>
        <v>1584.442707634267</v>
      </c>
      <c r="J154" s="12"/>
      <c r="N154" s="12"/>
      <c r="O154" s="8">
        <v>44077</v>
      </c>
      <c r="P154" s="4">
        <f t="shared" si="22"/>
        <v>556306.52309046127</v>
      </c>
      <c r="Q154" s="4">
        <f t="shared" si="30"/>
        <v>532346.06861443352</v>
      </c>
      <c r="R154" s="4">
        <f t="shared" si="31"/>
        <v>519394.47160036449</v>
      </c>
      <c r="S154" s="4">
        <f t="shared" si="32"/>
        <v>512918.67309332994</v>
      </c>
      <c r="T154" s="12"/>
    </row>
    <row r="155" spans="1:20" x14ac:dyDescent="0.2">
      <c r="A155" s="8">
        <v>44088</v>
      </c>
      <c r="B155" s="4">
        <f t="shared" si="23"/>
        <v>41038741.110004328</v>
      </c>
      <c r="C155" s="4">
        <f t="shared" si="24"/>
        <v>534131.02909055969</v>
      </c>
      <c r="D155" s="4">
        <f t="shared" si="25"/>
        <v>1246898.0537974667</v>
      </c>
      <c r="E155" s="4">
        <f t="shared" si="26"/>
        <v>57209.807107643835</v>
      </c>
      <c r="G155" s="4">
        <f t="shared" si="27"/>
        <v>51151.285045446886</v>
      </c>
      <c r="H155" s="4">
        <f t="shared" si="28"/>
        <v>35525.017788918223</v>
      </c>
      <c r="I155" s="4">
        <f t="shared" si="29"/>
        <v>1627.2702145519954</v>
      </c>
      <c r="J155" s="12"/>
      <c r="N155" s="12"/>
      <c r="O155" s="8">
        <v>44078</v>
      </c>
      <c r="P155" s="4">
        <f t="shared" si="22"/>
        <v>571283.31709402986</v>
      </c>
      <c r="Q155" s="4">
        <f t="shared" si="30"/>
        <v>546704.12817608786</v>
      </c>
      <c r="R155" s="4">
        <f t="shared" si="31"/>
        <v>533418.0801123355</v>
      </c>
      <c r="S155" s="4">
        <f t="shared" si="32"/>
        <v>526775.05608045927</v>
      </c>
      <c r="T155" s="12"/>
    </row>
    <row r="156" spans="1:20" x14ac:dyDescent="0.2">
      <c r="A156" s="8">
        <v>44089</v>
      </c>
      <c r="B156" s="4">
        <f t="shared" si="23"/>
        <v>40986276.519611724</v>
      </c>
      <c r="C156" s="4">
        <f t="shared" si="24"/>
        <v>548443.40311955509</v>
      </c>
      <c r="D156" s="4">
        <f t="shared" si="25"/>
        <v>1283379.203084352</v>
      </c>
      <c r="E156" s="4">
        <f t="shared" si="26"/>
        <v>58880.874184370012</v>
      </c>
      <c r="G156" s="4">
        <f t="shared" si="27"/>
        <v>52464.590392606871</v>
      </c>
      <c r="H156" s="4">
        <f t="shared" si="28"/>
        <v>36481.149286885229</v>
      </c>
      <c r="I156" s="4">
        <f t="shared" si="29"/>
        <v>1671.0670767261795</v>
      </c>
      <c r="J156" s="12"/>
      <c r="N156" s="12"/>
      <c r="O156" s="8">
        <v>44079</v>
      </c>
      <c r="P156" s="4">
        <f t="shared" si="22"/>
        <v>586595.61948316661</v>
      </c>
      <c r="Q156" s="4">
        <f t="shared" si="30"/>
        <v>561385.36176204379</v>
      </c>
      <c r="R156" s="4">
        <f t="shared" si="31"/>
        <v>547758.19542630168</v>
      </c>
      <c r="S156" s="4">
        <f t="shared" si="32"/>
        <v>540944.61225843069</v>
      </c>
      <c r="T156" s="12"/>
    </row>
    <row r="157" spans="1:20" x14ac:dyDescent="0.2">
      <c r="A157" s="8">
        <v>44090</v>
      </c>
      <c r="B157" s="4">
        <f t="shared" si="23"/>
        <v>40932472.876887128</v>
      </c>
      <c r="C157" s="4">
        <f t="shared" si="24"/>
        <v>563072.51704990026</v>
      </c>
      <c r="D157" s="4">
        <f t="shared" si="25"/>
        <v>1320837.8875174175</v>
      </c>
      <c r="E157" s="4">
        <f t="shared" si="26"/>
        <v>60596.718545558331</v>
      </c>
      <c r="G157" s="4">
        <f t="shared" si="27"/>
        <v>53803.642724599049</v>
      </c>
      <c r="H157" s="4">
        <f t="shared" si="28"/>
        <v>37458.684433065609</v>
      </c>
      <c r="I157" s="4">
        <f t="shared" si="29"/>
        <v>1715.8443611883224</v>
      </c>
      <c r="J157" s="12"/>
      <c r="N157" s="12"/>
      <c r="O157" s="8">
        <v>44080</v>
      </c>
      <c r="P157" s="4">
        <f t="shared" si="22"/>
        <v>602247.0458441542</v>
      </c>
      <c r="Q157" s="4">
        <f t="shared" si="30"/>
        <v>576393.34739207407</v>
      </c>
      <c r="R157" s="4">
        <f t="shared" si="31"/>
        <v>562418.37525581464</v>
      </c>
      <c r="S157" s="4">
        <f t="shared" si="32"/>
        <v>555430.88918768486</v>
      </c>
      <c r="T157" s="12"/>
    </row>
    <row r="158" spans="1:20" x14ac:dyDescent="0.2">
      <c r="A158" s="8">
        <v>44091</v>
      </c>
      <c r="B158" s="4">
        <f t="shared" si="23"/>
        <v>40877304.384708986</v>
      </c>
      <c r="C158" s="4">
        <f t="shared" si="24"/>
        <v>578021.54372447939</v>
      </c>
      <c r="D158" s="4">
        <f t="shared" si="25"/>
        <v>1359295.7404319257</v>
      </c>
      <c r="E158" s="4">
        <f t="shared" si="26"/>
        <v>62358.331134614447</v>
      </c>
      <c r="G158" s="4">
        <f t="shared" si="27"/>
        <v>55168.492178143439</v>
      </c>
      <c r="H158" s="4">
        <f t="shared" si="28"/>
        <v>38457.852914508192</v>
      </c>
      <c r="I158" s="4">
        <f t="shared" si="29"/>
        <v>1761.6125890561163</v>
      </c>
      <c r="J158" s="12"/>
      <c r="N158" s="12"/>
      <c r="O158" s="8">
        <v>44081</v>
      </c>
      <c r="P158" s="4">
        <f t="shared" si="22"/>
        <v>618241.00922804372</v>
      </c>
      <c r="Q158" s="4">
        <f t="shared" si="30"/>
        <v>591731.47402555915</v>
      </c>
      <c r="R158" s="4">
        <f t="shared" si="31"/>
        <v>577401.9955377297</v>
      </c>
      <c r="S158" s="4">
        <f t="shared" si="32"/>
        <v>570237.25629381498</v>
      </c>
      <c r="T158" s="12"/>
    </row>
    <row r="159" spans="1:20" x14ac:dyDescent="0.2">
      <c r="A159" s="8">
        <v>44092</v>
      </c>
      <c r="B159" s="4">
        <f t="shared" si="23"/>
        <v>40820745.225549556</v>
      </c>
      <c r="C159" s="4">
        <f t="shared" si="24"/>
        <v>593293.44976073527</v>
      </c>
      <c r="D159" s="4">
        <f t="shared" si="25"/>
        <v>1398774.6118683077</v>
      </c>
      <c r="E159" s="4">
        <f t="shared" si="26"/>
        <v>64166.712821409601</v>
      </c>
      <c r="G159" s="4">
        <f t="shared" si="27"/>
        <v>56559.159159432973</v>
      </c>
      <c r="H159" s="4">
        <f t="shared" si="28"/>
        <v>39478.871436381945</v>
      </c>
      <c r="I159" s="4">
        <f t="shared" si="29"/>
        <v>1808.3816867951568</v>
      </c>
      <c r="J159" s="12"/>
      <c r="N159" s="12"/>
      <c r="O159" s="8">
        <v>44082</v>
      </c>
      <c r="P159" s="4">
        <f t="shared" si="22"/>
        <v>634580.70288391237</v>
      </c>
      <c r="Q159" s="4">
        <f t="shared" si="30"/>
        <v>607402.92510600295</v>
      </c>
      <c r="R159" s="4">
        <f t="shared" si="31"/>
        <v>592712.23441524117</v>
      </c>
      <c r="S159" s="4">
        <f t="shared" si="32"/>
        <v>585366.88906986034</v>
      </c>
      <c r="T159" s="12"/>
    </row>
    <row r="160" spans="1:20" x14ac:dyDescent="0.2">
      <c r="A160" s="8">
        <v>44093</v>
      </c>
      <c r="B160" s="4">
        <f t="shared" si="23"/>
        <v>40762769.592926219</v>
      </c>
      <c r="C160" s="4">
        <f t="shared" si="24"/>
        <v>608890.97882973147</v>
      </c>
      <c r="D160" s="4">
        <f t="shared" si="25"/>
        <v>1439296.554486966</v>
      </c>
      <c r="E160" s="4">
        <f t="shared" si="26"/>
        <v>66022.873757089619</v>
      </c>
      <c r="G160" s="4">
        <f t="shared" si="27"/>
        <v>57975.632623334372</v>
      </c>
      <c r="H160" s="4">
        <f t="shared" si="28"/>
        <v>40521.94261865822</v>
      </c>
      <c r="I160" s="4">
        <f t="shared" si="29"/>
        <v>1856.1609356800145</v>
      </c>
      <c r="J160" s="12"/>
      <c r="N160" s="12"/>
      <c r="O160" s="8">
        <v>44083</v>
      </c>
      <c r="P160" s="4">
        <f t="shared" si="22"/>
        <v>651269.08238406968</v>
      </c>
      <c r="Q160" s="4">
        <f t="shared" si="30"/>
        <v>623410.66151311679</v>
      </c>
      <c r="R160" s="4">
        <f t="shared" si="31"/>
        <v>608352.05563692597</v>
      </c>
      <c r="S160" s="4">
        <f t="shared" si="32"/>
        <v>600822.75269883068</v>
      </c>
      <c r="T160" s="12"/>
    </row>
    <row r="161" spans="1:20" x14ac:dyDescent="0.2">
      <c r="A161" s="8">
        <v>44094</v>
      </c>
      <c r="B161" s="4">
        <f t="shared" si="23"/>
        <v>40703351.724602416</v>
      </c>
      <c r="C161" s="4">
        <f t="shared" si="24"/>
        <v>624816.63437998225</v>
      </c>
      <c r="D161" s="4">
        <f t="shared" si="25"/>
        <v>1480883.8083410366</v>
      </c>
      <c r="E161" s="4">
        <f t="shared" si="26"/>
        <v>67927.832676571212</v>
      </c>
      <c r="G161" s="4">
        <f t="shared" si="27"/>
        <v>59417.868323803079</v>
      </c>
      <c r="H161" s="4">
        <f t="shared" si="28"/>
        <v>41587.253854070666</v>
      </c>
      <c r="I161" s="4">
        <f t="shared" si="29"/>
        <v>1904.9589194815885</v>
      </c>
      <c r="J161" s="12"/>
      <c r="N161" s="12"/>
      <c r="O161" s="8">
        <v>44084</v>
      </c>
      <c r="P161" s="4">
        <f t="shared" si="22"/>
        <v>668308.84715353453</v>
      </c>
      <c r="Q161" s="4">
        <f t="shared" si="30"/>
        <v>639757.40393300576</v>
      </c>
      <c r="R161" s="4">
        <f t="shared" si="31"/>
        <v>624324.19138136867</v>
      </c>
      <c r="S161" s="4">
        <f t="shared" si="32"/>
        <v>616607.58510555001</v>
      </c>
      <c r="T161" s="12"/>
    </row>
    <row r="162" spans="1:20" x14ac:dyDescent="0.2">
      <c r="A162" s="8">
        <v>44095</v>
      </c>
      <c r="B162" s="4">
        <f t="shared" si="23"/>
        <v>40642465.937562734</v>
      </c>
      <c r="C162" s="4">
        <f t="shared" si="24"/>
        <v>641072.66182109725</v>
      </c>
      <c r="D162" s="4">
        <f t="shared" si="25"/>
        <v>1523558.7844691894</v>
      </c>
      <c r="E162" s="4">
        <f t="shared" si="26"/>
        <v>69882.616146988585</v>
      </c>
      <c r="G162" s="4">
        <f t="shared" si="27"/>
        <v>60885.787039685136</v>
      </c>
      <c r="H162" s="4">
        <f t="shared" si="28"/>
        <v>42674.97612815279</v>
      </c>
      <c r="I162" s="4">
        <f t="shared" si="29"/>
        <v>1954.7834704173729</v>
      </c>
      <c r="J162" s="12"/>
      <c r="N162" s="12"/>
      <c r="O162" s="8">
        <v>44085</v>
      </c>
      <c r="P162" s="4">
        <f t="shared" si="22"/>
        <v>685702.42141966743</v>
      </c>
      <c r="Q162" s="4">
        <f t="shared" si="30"/>
        <v>656445.61466033815</v>
      </c>
      <c r="R162" s="4">
        <f t="shared" si="31"/>
        <v>640631.12452016026</v>
      </c>
      <c r="S162" s="4">
        <f t="shared" si="32"/>
        <v>632723.87945007125</v>
      </c>
      <c r="T162" s="12"/>
    </row>
    <row r="163" spans="1:20" x14ac:dyDescent="0.2">
      <c r="A163" s="8">
        <v>44096</v>
      </c>
      <c r="B163" s="4">
        <f t="shared" si="23"/>
        <v>40580086.664782181</v>
      </c>
      <c r="C163" s="4">
        <f t="shared" si="24"/>
        <v>657661.03018585371</v>
      </c>
      <c r="D163" s="4">
        <f t="shared" si="25"/>
        <v>1567344.0472715702</v>
      </c>
      <c r="E163" s="4">
        <f t="shared" si="26"/>
        <v>71888.257760400302</v>
      </c>
      <c r="G163" s="4">
        <f t="shared" si="27"/>
        <v>62379.272780549123</v>
      </c>
      <c r="H163" s="4">
        <f t="shared" si="28"/>
        <v>43785.262802380945</v>
      </c>
      <c r="I163" s="4">
        <f t="shared" si="29"/>
        <v>2005.6416134117185</v>
      </c>
      <c r="J163" s="12"/>
      <c r="N163" s="12"/>
      <c r="O163" s="8">
        <v>44086</v>
      </c>
      <c r="P163" s="4">
        <f t="shared" ref="P163:P226" si="33">(C162*M$5*B162/SUM(B162:D162)*M$6)+C162</f>
        <v>703451.93460164638</v>
      </c>
      <c r="Q163" s="4">
        <f t="shared" si="30"/>
        <v>673477.47884995397</v>
      </c>
      <c r="R163" s="4">
        <f t="shared" si="31"/>
        <v>657275.07033552555</v>
      </c>
      <c r="S163" s="4">
        <f t="shared" si="32"/>
        <v>649173.86607831146</v>
      </c>
      <c r="T163" s="12"/>
    </row>
    <row r="164" spans="1:20" x14ac:dyDescent="0.2">
      <c r="A164" s="8">
        <v>44097</v>
      </c>
      <c r="B164" s="4">
        <f t="shared" si="23"/>
        <v>40516188.4938045</v>
      </c>
      <c r="C164" s="4">
        <f t="shared" si="24"/>
        <v>674583.4132931144</v>
      </c>
      <c r="D164" s="4">
        <f t="shared" si="25"/>
        <v>1612262.2956332639</v>
      </c>
      <c r="E164" s="4">
        <f t="shared" si="26"/>
        <v>73945.79726912461</v>
      </c>
      <c r="G164" s="4">
        <f t="shared" si="27"/>
        <v>63898.170977678819</v>
      </c>
      <c r="H164" s="4">
        <f t="shared" si="28"/>
        <v>44918.248361693812</v>
      </c>
      <c r="I164" s="4">
        <f t="shared" si="29"/>
        <v>2057.5395087243137</v>
      </c>
      <c r="J164" s="12"/>
      <c r="N164" s="12"/>
      <c r="O164" s="8">
        <v>44087</v>
      </c>
      <c r="P164" s="4">
        <f t="shared" si="33"/>
        <v>721559.20116353256</v>
      </c>
      <c r="Q164" s="4">
        <f t="shared" si="30"/>
        <v>690854.88523919333</v>
      </c>
      <c r="R164" s="4">
        <f t="shared" si="31"/>
        <v>674257.95771252352</v>
      </c>
      <c r="S164" s="4">
        <f t="shared" si="32"/>
        <v>665959.49394918862</v>
      </c>
      <c r="T164" s="12"/>
    </row>
    <row r="165" spans="1:20" x14ac:dyDescent="0.2">
      <c r="A165" s="8">
        <v>44098</v>
      </c>
      <c r="B165" s="4">
        <f t="shared" si="23"/>
        <v>40450746.207138635</v>
      </c>
      <c r="C165" s="4">
        <f t="shared" si="24"/>
        <v>691841.17043803865</v>
      </c>
      <c r="D165" s="4">
        <f t="shared" si="25"/>
        <v>1658336.3427611836</v>
      </c>
      <c r="E165" s="4">
        <f t="shared" si="26"/>
        <v>76056.279662141635</v>
      </c>
      <c r="G165" s="4">
        <f t="shared" si="27"/>
        <v>65442.286665861015</v>
      </c>
      <c r="H165" s="4">
        <f t="shared" si="28"/>
        <v>46074.047127919715</v>
      </c>
      <c r="I165" s="4">
        <f t="shared" si="29"/>
        <v>2110.4823930170292</v>
      </c>
      <c r="J165" s="12"/>
      <c r="N165" s="12"/>
      <c r="O165" s="8">
        <v>44088</v>
      </c>
      <c r="P165" s="4">
        <f t="shared" si="33"/>
        <v>740025.69995897543</v>
      </c>
      <c r="Q165" s="4">
        <f t="shared" si="30"/>
        <v>708579.40636628889</v>
      </c>
      <c r="R165" s="4">
        <f t="shared" si="31"/>
        <v>691581.40982970165</v>
      </c>
      <c r="S165" s="4">
        <f t="shared" si="32"/>
        <v>683082.41156140808</v>
      </c>
      <c r="T165" s="12"/>
    </row>
    <row r="166" spans="1:20" x14ac:dyDescent="0.2">
      <c r="A166" s="8">
        <v>44099</v>
      </c>
      <c r="B166" s="4">
        <f t="shared" si="23"/>
        <v>40383734.824476518</v>
      </c>
      <c r="C166" s="4">
        <f t="shared" si="24"/>
        <v>709435.32664029649</v>
      </c>
      <c r="D166" s="4">
        <f t="shared" si="25"/>
        <v>1705589.0947021018</v>
      </c>
      <c r="E166" s="4">
        <f t="shared" si="26"/>
        <v>78220.754181083495</v>
      </c>
      <c r="G166" s="4">
        <f t="shared" si="27"/>
        <v>67011.382662117656</v>
      </c>
      <c r="H166" s="4">
        <f t="shared" si="28"/>
        <v>47252.751940918039</v>
      </c>
      <c r="I166" s="4">
        <f t="shared" si="29"/>
        <v>2164.4745189418636</v>
      </c>
      <c r="J166" s="12"/>
      <c r="N166" s="12"/>
      <c r="O166" s="8">
        <v>44089</v>
      </c>
      <c r="P166" s="4">
        <f t="shared" si="33"/>
        <v>758852.55310015636</v>
      </c>
      <c r="Q166" s="4">
        <f t="shared" si="30"/>
        <v>726652.27831446344</v>
      </c>
      <c r="R166" s="4">
        <f t="shared" si="31"/>
        <v>709246.72437625099</v>
      </c>
      <c r="S166" s="4">
        <f t="shared" si="32"/>
        <v>700543.94740714482</v>
      </c>
      <c r="T166" s="12"/>
    </row>
    <row r="167" spans="1:20" x14ac:dyDescent="0.2">
      <c r="A167" s="8">
        <v>44100</v>
      </c>
      <c r="B167" s="4">
        <f t="shared" si="23"/>
        <v>40315129.646728456</v>
      </c>
      <c r="C167" s="4">
        <f t="shared" si="24"/>
        <v>727366.55248547683</v>
      </c>
      <c r="D167" s="4">
        <f t="shared" si="25"/>
        <v>1754043.5275116339</v>
      </c>
      <c r="E167" s="4">
        <f t="shared" si="26"/>
        <v>80440.273274429564</v>
      </c>
      <c r="G167" s="4">
        <f t="shared" si="27"/>
        <v>68605.177748058675</v>
      </c>
      <c r="H167" s="4">
        <f t="shared" si="28"/>
        <v>48454.432809532256</v>
      </c>
      <c r="I167" s="4">
        <f t="shared" si="29"/>
        <v>2219.5190933460703</v>
      </c>
      <c r="J167" s="12"/>
      <c r="N167" s="12"/>
      <c r="O167" s="8">
        <v>44090</v>
      </c>
      <c r="P167" s="4">
        <f t="shared" si="33"/>
        <v>778040.50438835518</v>
      </c>
      <c r="Q167" s="4">
        <f t="shared" si="30"/>
        <v>745074.38001591142</v>
      </c>
      <c r="R167" s="4">
        <f t="shared" si="31"/>
        <v>727254.8533281039</v>
      </c>
      <c r="S167" s="4">
        <f t="shared" si="32"/>
        <v>718345.0899842002</v>
      </c>
      <c r="T167" s="12"/>
    </row>
    <row r="168" spans="1:20" x14ac:dyDescent="0.2">
      <c r="A168" s="8">
        <v>44101</v>
      </c>
      <c r="B168" s="4">
        <f t="shared" si="23"/>
        <v>40244906.301865391</v>
      </c>
      <c r="C168" s="4">
        <f t="shared" si="24"/>
        <v>745635.14359957946</v>
      </c>
      <c r="D168" s="4">
        <f t="shared" si="25"/>
        <v>1803722.6630463919</v>
      </c>
      <c r="E168" s="4">
        <f t="shared" si="26"/>
        <v>82715.891488634123</v>
      </c>
      <c r="G168" s="4">
        <f t="shared" si="27"/>
        <v>70223.344863065271</v>
      </c>
      <c r="H168" s="4">
        <f t="shared" si="28"/>
        <v>49679.135534758076</v>
      </c>
      <c r="I168" s="4">
        <f t="shared" si="29"/>
        <v>2275.6182142045632</v>
      </c>
      <c r="J168" s="12"/>
      <c r="N168" s="12"/>
      <c r="O168" s="8">
        <v>44091</v>
      </c>
      <c r="P168" s="4">
        <f t="shared" si="33"/>
        <v>797589.89734854212</v>
      </c>
      <c r="Q168" s="4">
        <f t="shared" si="30"/>
        <v>763846.2121546017</v>
      </c>
      <c r="R168" s="4">
        <f t="shared" si="31"/>
        <v>745606.38232003921</v>
      </c>
      <c r="S168" s="4">
        <f t="shared" si="32"/>
        <v>736486.46740275808</v>
      </c>
      <c r="T168" s="12"/>
    </row>
    <row r="169" spans="1:20" x14ac:dyDescent="0.2">
      <c r="A169" s="8">
        <v>44102</v>
      </c>
      <c r="B169" s="4">
        <f t="shared" si="23"/>
        <v>40173040.792549342</v>
      </c>
      <c r="C169" s="4">
        <f t="shared" si="24"/>
        <v>764240.99980137544</v>
      </c>
      <c r="D169" s="4">
        <f t="shared" si="25"/>
        <v>1854649.5433542433</v>
      </c>
      <c r="E169" s="4">
        <f t="shared" si="26"/>
        <v>85048.664295038529</v>
      </c>
      <c r="G169" s="4">
        <f t="shared" si="27"/>
        <v>71865.509316051597</v>
      </c>
      <c r="H169" s="4">
        <f t="shared" si="28"/>
        <v>50926.880307851279</v>
      </c>
      <c r="I169" s="4">
        <f t="shared" si="29"/>
        <v>2332.7728064043986</v>
      </c>
      <c r="J169" s="12"/>
      <c r="N169" s="12"/>
      <c r="O169" s="8">
        <v>44092</v>
      </c>
      <c r="P169" s="4">
        <f t="shared" si="33"/>
        <v>817500.65291563107</v>
      </c>
      <c r="Q169" s="4">
        <f t="shared" si="30"/>
        <v>782967.87571181403</v>
      </c>
      <c r="R169" s="4">
        <f t="shared" si="31"/>
        <v>764301.50965569681</v>
      </c>
      <c r="S169" s="4">
        <f t="shared" si="32"/>
        <v>754968.32662763807</v>
      </c>
      <c r="T169" s="12"/>
    </row>
    <row r="170" spans="1:20" x14ac:dyDescent="0.2">
      <c r="A170" s="8">
        <v>44103</v>
      </c>
      <c r="B170" s="4">
        <f t="shared" si="23"/>
        <v>40099509.545525253</v>
      </c>
      <c r="C170" s="4">
        <f t="shared" si="24"/>
        <v>783183.60398251074</v>
      </c>
      <c r="D170" s="4">
        <f t="shared" si="25"/>
        <v>1906847.2036406773</v>
      </c>
      <c r="E170" s="4">
        <f t="shared" si="26"/>
        <v>87439.64685155997</v>
      </c>
      <c r="G170" s="4">
        <f t="shared" si="27"/>
        <v>73531.247024090699</v>
      </c>
      <c r="H170" s="4">
        <f t="shared" si="28"/>
        <v>52197.660286433944</v>
      </c>
      <c r="I170" s="4">
        <f t="shared" si="29"/>
        <v>2390.982556521446</v>
      </c>
      <c r="J170" s="12"/>
      <c r="N170" s="12"/>
      <c r="O170" s="8">
        <v>44093</v>
      </c>
      <c r="P170" s="4">
        <f t="shared" si="33"/>
        <v>837772.24682546617</v>
      </c>
      <c r="Q170" s="4">
        <f t="shared" si="30"/>
        <v>802439.05020350043</v>
      </c>
      <c r="R170" s="4">
        <f t="shared" si="31"/>
        <v>783340.02500243799</v>
      </c>
      <c r="S170" s="4">
        <f t="shared" si="32"/>
        <v>773790.51240190666</v>
      </c>
      <c r="T170" s="12"/>
    </row>
    <row r="171" spans="1:20" x14ac:dyDescent="0.2">
      <c r="A171" s="8">
        <v>44104</v>
      </c>
      <c r="B171" s="4">
        <f t="shared" si="23"/>
        <v>40024289.462738529</v>
      </c>
      <c r="C171" s="4">
        <f t="shared" si="24"/>
        <v>802462.00077048631</v>
      </c>
      <c r="D171" s="4">
        <f t="shared" si="25"/>
        <v>1960338.6437926828</v>
      </c>
      <c r="E171" s="4">
        <f t="shared" si="26"/>
        <v>89889.892698305252</v>
      </c>
      <c r="G171" s="4">
        <f t="shared" si="27"/>
        <v>75220.082786726402</v>
      </c>
      <c r="H171" s="4">
        <f t="shared" si="28"/>
        <v>53491.440152005482</v>
      </c>
      <c r="I171" s="4">
        <f t="shared" si="29"/>
        <v>2450.2458467452839</v>
      </c>
      <c r="J171" s="12"/>
      <c r="N171" s="12"/>
      <c r="O171" s="8">
        <v>44094</v>
      </c>
      <c r="P171" s="4">
        <f t="shared" si="33"/>
        <v>858403.68676923716</v>
      </c>
      <c r="Q171" s="4">
        <f t="shared" si="30"/>
        <v>822258.97166392708</v>
      </c>
      <c r="R171" s="4">
        <f t="shared" si="31"/>
        <v>802721.28782321885</v>
      </c>
      <c r="S171" s="4">
        <f t="shared" si="32"/>
        <v>792952.4459028648</v>
      </c>
      <c r="T171" s="12"/>
    </row>
    <row r="172" spans="1:20" x14ac:dyDescent="0.2">
      <c r="A172" s="8">
        <v>44105</v>
      </c>
      <c r="B172" s="4">
        <f t="shared" si="23"/>
        <v>39947357.974133208</v>
      </c>
      <c r="C172" s="4">
        <f t="shared" si="24"/>
        <v>822074.77503505582</v>
      </c>
      <c r="D172" s="4">
        <f t="shared" si="25"/>
        <v>2015146.798445307</v>
      </c>
      <c r="E172" s="4">
        <f t="shared" si="26"/>
        <v>92400.452386430057</v>
      </c>
      <c r="G172" s="4">
        <f t="shared" si="27"/>
        <v>76931.488605318547</v>
      </c>
      <c r="H172" s="4">
        <f t="shared" si="28"/>
        <v>54808.154652624216</v>
      </c>
      <c r="I172" s="4">
        <f t="shared" si="29"/>
        <v>2510.5596881248071</v>
      </c>
      <c r="J172" s="12"/>
      <c r="N172" s="12"/>
      <c r="O172" s="8">
        <v>44095</v>
      </c>
      <c r="P172" s="4">
        <f t="shared" si="33"/>
        <v>879393.4893758049</v>
      </c>
      <c r="Q172" s="4">
        <f t="shared" si="30"/>
        <v>842426.41043558682</v>
      </c>
      <c r="R172" s="4">
        <f t="shared" si="31"/>
        <v>822444.20560303656</v>
      </c>
      <c r="S172" s="4">
        <f t="shared" si="32"/>
        <v>812453.10318676149</v>
      </c>
      <c r="T172" s="12"/>
    </row>
    <row r="173" spans="1:20" x14ac:dyDescent="0.2">
      <c r="A173" s="8">
        <v>44106</v>
      </c>
      <c r="B173" s="4">
        <f t="shared" si="23"/>
        <v>39868693.092075929</v>
      </c>
      <c r="C173" s="4">
        <f t="shared" si="24"/>
        <v>842020.03030412039</v>
      </c>
      <c r="D173" s="4">
        <f t="shared" si="25"/>
        <v>2071294.5055802013</v>
      </c>
      <c r="E173" s="4">
        <f t="shared" si="26"/>
        <v>94972.372039754016</v>
      </c>
      <c r="G173" s="4">
        <f t="shared" si="27"/>
        <v>78664.88205728287</v>
      </c>
      <c r="H173" s="4">
        <f t="shared" si="28"/>
        <v>56147.707134894314</v>
      </c>
      <c r="I173" s="4">
        <f t="shared" si="29"/>
        <v>2571.9196533239601</v>
      </c>
      <c r="J173" s="12"/>
      <c r="N173" s="12"/>
      <c r="O173" s="8">
        <v>44096</v>
      </c>
      <c r="P173" s="4">
        <f t="shared" si="33"/>
        <v>900739.65709233866</v>
      </c>
      <c r="Q173" s="4">
        <f t="shared" si="30"/>
        <v>862939.64883104688</v>
      </c>
      <c r="R173" s="4">
        <f t="shared" si="31"/>
        <v>842507.21193305135</v>
      </c>
      <c r="S173" s="4">
        <f t="shared" si="32"/>
        <v>832290.99348405364</v>
      </c>
      <c r="T173" s="12"/>
    </row>
    <row r="174" spans="1:20" x14ac:dyDescent="0.2">
      <c r="A174" s="8">
        <v>44107</v>
      </c>
      <c r="B174" s="4">
        <f t="shared" si="23"/>
        <v>39788273.46734035</v>
      </c>
      <c r="C174" s="4">
        <f t="shared" si="24"/>
        <v>862295.36716083577</v>
      </c>
      <c r="D174" s="4">
        <f t="shared" si="25"/>
        <v>2128804.4736499726</v>
      </c>
      <c r="E174" s="4">
        <f t="shared" si="26"/>
        <v>97606.691848848335</v>
      </c>
      <c r="G174" s="4">
        <f t="shared" si="27"/>
        <v>80419.624735581092</v>
      </c>
      <c r="H174" s="4">
        <f t="shared" si="28"/>
        <v>57509.968069771428</v>
      </c>
      <c r="I174" s="4">
        <f t="shared" si="29"/>
        <v>2634.3198090943192</v>
      </c>
      <c r="J174" s="12"/>
      <c r="N174" s="12"/>
      <c r="O174" s="8">
        <v>44097</v>
      </c>
      <c r="P174" s="4">
        <f t="shared" si="33"/>
        <v>922439.65503970149</v>
      </c>
      <c r="Q174" s="4">
        <f t="shared" si="30"/>
        <v>883796.45873818849</v>
      </c>
      <c r="R174" s="4">
        <f t="shared" si="31"/>
        <v>862908.24452115444</v>
      </c>
      <c r="S174" s="4">
        <f t="shared" si="32"/>
        <v>852464.13741263747</v>
      </c>
      <c r="T174" s="12"/>
    </row>
    <row r="175" spans="1:20" x14ac:dyDescent="0.2">
      <c r="A175" s="8">
        <v>44108</v>
      </c>
      <c r="B175" s="4">
        <f t="shared" si="23"/>
        <v>39706078.446576059</v>
      </c>
      <c r="C175" s="4">
        <f t="shared" si="24"/>
        <v>882897.86169935006</v>
      </c>
      <c r="D175" s="4">
        <f t="shared" si="25"/>
        <v>2187699.2472270578</v>
      </c>
      <c r="E175" s="4">
        <f t="shared" si="26"/>
        <v>100304.44449753723</v>
      </c>
      <c r="G175" s="4">
        <f t="shared" si="27"/>
        <v>82195.020764288216</v>
      </c>
      <c r="H175" s="4">
        <f t="shared" si="28"/>
        <v>58894.773577085092</v>
      </c>
      <c r="I175" s="4">
        <f t="shared" si="29"/>
        <v>2697.7526486889005</v>
      </c>
      <c r="J175" s="12"/>
      <c r="N175" s="12"/>
      <c r="O175" s="8">
        <v>44098</v>
      </c>
      <c r="P175" s="4">
        <f t="shared" si="33"/>
        <v>944490.38792512403</v>
      </c>
      <c r="Q175" s="4">
        <f t="shared" si="30"/>
        <v>904994.07924618036</v>
      </c>
      <c r="R175" s="4">
        <f t="shared" si="31"/>
        <v>883644.72320350807</v>
      </c>
      <c r="S175" s="4">
        <f t="shared" si="32"/>
        <v>872970.04518217186</v>
      </c>
      <c r="T175" s="12"/>
    </row>
    <row r="176" spans="1:20" x14ac:dyDescent="0.2">
      <c r="A176" s="8">
        <v>44109</v>
      </c>
      <c r="B176" s="4">
        <f t="shared" si="23"/>
        <v>39622088.131174557</v>
      </c>
      <c r="C176" s="4">
        <f t="shared" si="24"/>
        <v>903824.04412232758</v>
      </c>
      <c r="D176" s="4">
        <f t="shared" si="25"/>
        <v>2248001.1711811232</v>
      </c>
      <c r="E176" s="4">
        <f t="shared" si="26"/>
        <v>103066.65352199663</v>
      </c>
      <c r="G176" s="4">
        <f t="shared" si="27"/>
        <v>83990.31540150255</v>
      </c>
      <c r="H176" s="4">
        <f t="shared" si="28"/>
        <v>60301.923954065613</v>
      </c>
      <c r="I176" s="4">
        <f t="shared" si="29"/>
        <v>2762.2090244593951</v>
      </c>
      <c r="J176" s="12"/>
      <c r="N176" s="12"/>
      <c r="O176" s="8">
        <v>44099</v>
      </c>
      <c r="P176" s="4">
        <f t="shared" si="33"/>
        <v>966888.1771008526</v>
      </c>
      <c r="Q176" s="4">
        <f t="shared" si="30"/>
        <v>926529.19437545526</v>
      </c>
      <c r="R176" s="4">
        <f t="shared" si="31"/>
        <v>904713.52803740266</v>
      </c>
      <c r="S176" s="4">
        <f t="shared" si="32"/>
        <v>893805.69486837636</v>
      </c>
      <c r="T176" s="12"/>
    </row>
    <row r="177" spans="1:20" x14ac:dyDescent="0.2">
      <c r="A177" s="8">
        <v>44110</v>
      </c>
      <c r="B177" s="4">
        <f t="shared" si="23"/>
        <v>39536283.437433288</v>
      </c>
      <c r="C177" s="4">
        <f t="shared" si="24"/>
        <v>925069.87756914319</v>
      </c>
      <c r="D177" s="4">
        <f t="shared" si="25"/>
        <v>2309732.3533946783</v>
      </c>
      <c r="E177" s="4">
        <f t="shared" si="26"/>
        <v>105894.33160289362</v>
      </c>
      <c r="G177" s="4">
        <f t="shared" si="27"/>
        <v>85804.693741267576</v>
      </c>
      <c r="H177" s="4">
        <f t="shared" si="28"/>
        <v>61731.182213554974</v>
      </c>
      <c r="I177" s="4">
        <f t="shared" si="29"/>
        <v>2827.6780808969961</v>
      </c>
      <c r="J177" s="12"/>
      <c r="N177" s="12"/>
      <c r="O177" s="8">
        <v>44100</v>
      </c>
      <c r="P177" s="4">
        <f t="shared" si="33"/>
        <v>989628.73786359513</v>
      </c>
      <c r="Q177" s="4">
        <f t="shared" si="30"/>
        <v>948397.91100090812</v>
      </c>
      <c r="R177" s="4">
        <f t="shared" si="31"/>
        <v>926110.97756161785</v>
      </c>
      <c r="S177" s="4">
        <f t="shared" si="32"/>
        <v>914967.51084197278</v>
      </c>
      <c r="T177" s="12"/>
    </row>
    <row r="178" spans="1:20" x14ac:dyDescent="0.2">
      <c r="A178" s="8">
        <v>44111</v>
      </c>
      <c r="B178" s="4">
        <f t="shared" si="23"/>
        <v>39448646.157906756</v>
      </c>
      <c r="C178" s="4">
        <f t="shared" si="24"/>
        <v>946630.73726930912</v>
      </c>
      <c r="D178" s="4">
        <f t="shared" si="25"/>
        <v>2372914.6260326509</v>
      </c>
      <c r="E178" s="4">
        <f t="shared" si="26"/>
        <v>108788.47879128851</v>
      </c>
      <c r="G178" s="4">
        <f t="shared" si="27"/>
        <v>87637.279526533341</v>
      </c>
      <c r="H178" s="4">
        <f t="shared" si="28"/>
        <v>63182.272637972485</v>
      </c>
      <c r="I178" s="4">
        <f t="shared" si="29"/>
        <v>2894.1471883948907</v>
      </c>
      <c r="J178" s="12"/>
      <c r="N178" s="12"/>
      <c r="O178" s="8">
        <v>44101</v>
      </c>
      <c r="P178" s="4">
        <f t="shared" si="33"/>
        <v>1012707.1570956765</v>
      </c>
      <c r="Q178" s="4">
        <f t="shared" si="30"/>
        <v>970595.7370634462</v>
      </c>
      <c r="R178" s="4">
        <f t="shared" si="31"/>
        <v>947832.80731629475</v>
      </c>
      <c r="S178" s="4">
        <f t="shared" si="32"/>
        <v>936451.34244271892</v>
      </c>
      <c r="T178" s="12"/>
    </row>
    <row r="179" spans="1:20" x14ac:dyDescent="0.2">
      <c r="A179" s="8">
        <v>44112</v>
      </c>
      <c r="B179" s="4">
        <f t="shared" si="23"/>
        <v>39359159.023821265</v>
      </c>
      <c r="C179" s="4">
        <f t="shared" si="24"/>
        <v>968501.39012127928</v>
      </c>
      <c r="D179" s="4">
        <f t="shared" si="25"/>
        <v>2437569.5053881449</v>
      </c>
      <c r="E179" s="4">
        <f t="shared" si="26"/>
        <v>111750.08066931677</v>
      </c>
      <c r="G179" s="4">
        <f t="shared" si="27"/>
        <v>89487.134085492275</v>
      </c>
      <c r="H179" s="4">
        <f t="shared" si="28"/>
        <v>64654.879355493817</v>
      </c>
      <c r="I179" s="4">
        <f t="shared" si="29"/>
        <v>2961.601878028267</v>
      </c>
      <c r="J179" s="12"/>
      <c r="N179" s="12"/>
      <c r="O179" s="8">
        <v>44102</v>
      </c>
      <c r="P179" s="4">
        <f t="shared" si="33"/>
        <v>1036117.8713548013</v>
      </c>
      <c r="Q179" s="4">
        <f t="shared" si="30"/>
        <v>993117.56017086352</v>
      </c>
      <c r="R179" s="4">
        <f t="shared" si="31"/>
        <v>969874.14872008632</v>
      </c>
      <c r="S179" s="4">
        <f t="shared" si="32"/>
        <v>958252.44299469772</v>
      </c>
      <c r="T179" s="12"/>
    </row>
    <row r="180" spans="1:20" x14ac:dyDescent="0.2">
      <c r="A180" s="8">
        <v>44113</v>
      </c>
      <c r="B180" s="4">
        <f t="shared" si="23"/>
        <v>39267805.768417388</v>
      </c>
      <c r="C180" s="4">
        <f t="shared" si="24"/>
        <v>990675.97480220464</v>
      </c>
      <c r="D180" s="4">
        <f t="shared" si="25"/>
        <v>2503718.1503334283</v>
      </c>
      <c r="E180" s="4">
        <f t="shared" si="26"/>
        <v>114780.10644698191</v>
      </c>
      <c r="G180" s="4">
        <f t="shared" si="27"/>
        <v>91353.255403873874</v>
      </c>
      <c r="H180" s="4">
        <f t="shared" si="28"/>
        <v>66148.644945283377</v>
      </c>
      <c r="I180" s="4">
        <f t="shared" si="29"/>
        <v>3030.0257776651451</v>
      </c>
      <c r="J180" s="12"/>
      <c r="N180" s="12"/>
      <c r="O180" s="8">
        <v>44103</v>
      </c>
      <c r="P180" s="4">
        <f t="shared" si="33"/>
        <v>1059854.6455251533</v>
      </c>
      <c r="Q180" s="4">
        <f t="shared" si="30"/>
        <v>1015957.6266947202</v>
      </c>
      <c r="R180" s="4">
        <f t="shared" si="31"/>
        <v>992229.50840799976</v>
      </c>
      <c r="S180" s="4">
        <f t="shared" si="32"/>
        <v>980365.44926463952</v>
      </c>
      <c r="T180" s="12"/>
    </row>
    <row r="181" spans="1:20" x14ac:dyDescent="0.2">
      <c r="A181" s="8">
        <v>44114</v>
      </c>
      <c r="B181" s="4">
        <f t="shared" si="23"/>
        <v>39174571.191071421</v>
      </c>
      <c r="C181" s="4">
        <f t="shared" si="24"/>
        <v>1013147.9825194416</v>
      </c>
      <c r="D181" s="4">
        <f t="shared" si="25"/>
        <v>2571381.3194124186</v>
      </c>
      <c r="E181" s="4">
        <f t="shared" si="26"/>
        <v>117879.50699672024</v>
      </c>
      <c r="G181" s="4">
        <f t="shared" si="27"/>
        <v>93234.577345965954</v>
      </c>
      <c r="H181" s="4">
        <f t="shared" si="28"/>
        <v>67663.169078990584</v>
      </c>
      <c r="I181" s="4">
        <f t="shared" si="29"/>
        <v>3099.4005497383259</v>
      </c>
      <c r="J181" s="12"/>
      <c r="N181" s="12"/>
      <c r="O181" s="8">
        <v>44104</v>
      </c>
      <c r="P181" s="4">
        <f t="shared" si="33"/>
        <v>1083910.5521481705</v>
      </c>
      <c r="Q181" s="4">
        <f t="shared" si="30"/>
        <v>1039109.5214754337</v>
      </c>
      <c r="R181" s="4">
        <f t="shared" si="31"/>
        <v>1014892.7481388191</v>
      </c>
      <c r="S181" s="4">
        <f t="shared" si="32"/>
        <v>1002784.3614705119</v>
      </c>
      <c r="T181" s="12"/>
    </row>
    <row r="182" spans="1:20" x14ac:dyDescent="0.2">
      <c r="A182" s="8">
        <v>44115</v>
      </c>
      <c r="B182" s="4">
        <f t="shared" si="23"/>
        <v>39079441.222034179</v>
      </c>
      <c r="C182" s="4">
        <f t="shared" si="24"/>
        <v>1035910.2385195774</v>
      </c>
      <c r="D182" s="4">
        <f t="shared" si="25"/>
        <v>2640579.3266184963</v>
      </c>
      <c r="E182" s="4">
        <f t="shared" si="26"/>
        <v>121049.21282774536</v>
      </c>
      <c r="G182" s="4">
        <f t="shared" si="27"/>
        <v>95129.96903723877</v>
      </c>
      <c r="H182" s="4">
        <f t="shared" si="28"/>
        <v>69198.007206077877</v>
      </c>
      <c r="I182" s="4">
        <f t="shared" si="29"/>
        <v>3169.70583102511</v>
      </c>
      <c r="J182" s="12"/>
      <c r="N182" s="12"/>
      <c r="O182" s="8">
        <v>44105</v>
      </c>
      <c r="P182" s="4">
        <f t="shared" si="33"/>
        <v>1108277.9515566805</v>
      </c>
      <c r="Q182" s="4">
        <f t="shared" si="30"/>
        <v>1062566.1482530721</v>
      </c>
      <c r="R182" s="4">
        <f t="shared" si="31"/>
        <v>1037857.0653862569</v>
      </c>
      <c r="S182" s="4">
        <f t="shared" si="32"/>
        <v>1025502.5239528492</v>
      </c>
      <c r="T182" s="12"/>
    </row>
    <row r="183" spans="1:20" x14ac:dyDescent="0.2">
      <c r="A183" s="8">
        <v>44116</v>
      </c>
      <c r="B183" s="4">
        <f t="shared" si="23"/>
        <v>38982402.987612702</v>
      </c>
      <c r="C183" s="4">
        <f t="shared" si="24"/>
        <v>1058954.884475372</v>
      </c>
      <c r="D183" s="4">
        <f t="shared" si="25"/>
        <v>2711331.9959093835</v>
      </c>
      <c r="E183" s="4">
        <f t="shared" si="26"/>
        <v>124290.13200254232</v>
      </c>
      <c r="G183" s="4">
        <f t="shared" si="27"/>
        <v>97038.234421478672</v>
      </c>
      <c r="H183" s="4">
        <f t="shared" si="28"/>
        <v>70752.669290887148</v>
      </c>
      <c r="I183" s="4">
        <f t="shared" si="29"/>
        <v>3240.9191747969635</v>
      </c>
      <c r="J183" s="12"/>
      <c r="N183" s="12"/>
      <c r="O183" s="8">
        <v>44106</v>
      </c>
      <c r="P183" s="4">
        <f t="shared" si="33"/>
        <v>1132948.4729410561</v>
      </c>
      <c r="Q183" s="4">
        <f t="shared" si="30"/>
        <v>1086319.7109463196</v>
      </c>
      <c r="R183" s="4">
        <f t="shared" si="31"/>
        <v>1061114.9747329485</v>
      </c>
      <c r="S183" s="4">
        <f t="shared" si="32"/>
        <v>1048512.606626263</v>
      </c>
      <c r="T183" s="12"/>
    </row>
    <row r="184" spans="1:20" x14ac:dyDescent="0.2">
      <c r="A184" s="8">
        <v>44117</v>
      </c>
      <c r="B184" s="4">
        <f t="shared" si="23"/>
        <v>38883444.875607423</v>
      </c>
      <c r="C184" s="4">
        <f t="shared" si="24"/>
        <v>1082273.3618752637</v>
      </c>
      <c r="D184" s="4">
        <f t="shared" si="25"/>
        <v>2783658.6145190513</v>
      </c>
      <c r="E184" s="4">
        <f t="shared" si="26"/>
        <v>127603.14799825812</v>
      </c>
      <c r="G184" s="4">
        <f t="shared" si="27"/>
        <v>98958.112005275514</v>
      </c>
      <c r="H184" s="4">
        <f t="shared" si="28"/>
        <v>72326.618609667916</v>
      </c>
      <c r="I184" s="4">
        <f t="shared" si="29"/>
        <v>3313.0159957158066</v>
      </c>
      <c r="J184" s="12"/>
      <c r="N184" s="12"/>
      <c r="O184" s="8">
        <v>44107</v>
      </c>
      <c r="P184" s="4">
        <f t="shared" si="33"/>
        <v>1157912.9964806475</v>
      </c>
      <c r="Q184" s="4">
        <f t="shared" si="30"/>
        <v>1110361.695906684</v>
      </c>
      <c r="R184" s="4">
        <f t="shared" si="31"/>
        <v>1084658.290191028</v>
      </c>
      <c r="S184" s="4">
        <f t="shared" si="32"/>
        <v>1071806.5873332</v>
      </c>
      <c r="T184" s="12"/>
    </row>
    <row r="185" spans="1:20" x14ac:dyDescent="0.2">
      <c r="A185" s="8">
        <v>44118</v>
      </c>
      <c r="B185" s="4">
        <f t="shared" si="23"/>
        <v>38782556.600804873</v>
      </c>
      <c r="C185" s="4">
        <f t="shared" si="24"/>
        <v>1105856.3965438695</v>
      </c>
      <c r="D185" s="4">
        <f t="shared" si="25"/>
        <v>2857577.8851351319</v>
      </c>
      <c r="E185" s="4">
        <f t="shared" si="26"/>
        <v>130989.11751612501</v>
      </c>
      <c r="G185" s="4">
        <f t="shared" si="27"/>
        <v>100888.27480255332</v>
      </c>
      <c r="H185" s="4">
        <f t="shared" si="28"/>
        <v>73919.270616080525</v>
      </c>
      <c r="I185" s="4">
        <f t="shared" si="29"/>
        <v>3385.9695178668962</v>
      </c>
      <c r="J185" s="12"/>
      <c r="N185" s="12"/>
      <c r="O185" s="8">
        <v>44108</v>
      </c>
      <c r="P185" s="4">
        <f t="shared" si="33"/>
        <v>1183161.636677817</v>
      </c>
      <c r="Q185" s="4">
        <f t="shared" si="30"/>
        <v>1134682.8552791874</v>
      </c>
      <c r="R185" s="4">
        <f t="shared" si="31"/>
        <v>1108478.1085772256</v>
      </c>
      <c r="S185" s="4">
        <f t="shared" si="32"/>
        <v>1095375.7352262447</v>
      </c>
      <c r="T185" s="12"/>
    </row>
    <row r="186" spans="1:20" x14ac:dyDescent="0.2">
      <c r="A186" s="8">
        <v>44119</v>
      </c>
      <c r="B186" s="4">
        <f t="shared" si="23"/>
        <v>38679729.2703133</v>
      </c>
      <c r="C186" s="4">
        <f t="shared" si="24"/>
        <v>1129693.9844251676</v>
      </c>
      <c r="D186" s="4">
        <f t="shared" si="25"/>
        <v>2933107.877019078</v>
      </c>
      <c r="E186" s="4">
        <f t="shared" si="26"/>
        <v>134448.86824245512</v>
      </c>
      <c r="G186" s="4">
        <f t="shared" si="27"/>
        <v>102827.33049157448</v>
      </c>
      <c r="H186" s="4">
        <f t="shared" si="28"/>
        <v>75529.991883946306</v>
      </c>
      <c r="I186" s="4">
        <f t="shared" si="29"/>
        <v>3459.7507263301059</v>
      </c>
      <c r="J186" s="12"/>
      <c r="N186" s="12"/>
      <c r="O186" s="8">
        <v>44109</v>
      </c>
      <c r="P186" s="4">
        <f t="shared" si="33"/>
        <v>1208683.727035444</v>
      </c>
      <c r="Q186" s="4">
        <f t="shared" si="30"/>
        <v>1159273.1916044278</v>
      </c>
      <c r="R186" s="4">
        <f t="shared" si="31"/>
        <v>1132564.7940741486</v>
      </c>
      <c r="S186" s="4">
        <f t="shared" si="32"/>
        <v>1119210.5953090091</v>
      </c>
      <c r="T186" s="12"/>
    </row>
    <row r="187" spans="1:20" x14ac:dyDescent="0.2">
      <c r="A187" s="8">
        <v>44120</v>
      </c>
      <c r="B187" s="4">
        <f t="shared" si="23"/>
        <v>38574955.448516823</v>
      </c>
      <c r="C187" s="4">
        <f t="shared" si="24"/>
        <v>1153775.378762705</v>
      </c>
      <c r="D187" s="4">
        <f t="shared" si="25"/>
        <v>3010265.9761553169</v>
      </c>
      <c r="E187" s="4">
        <f t="shared" si="26"/>
        <v>137983.19656515672</v>
      </c>
      <c r="G187" s="4">
        <f t="shared" si="27"/>
        <v>104773.82179647809</v>
      </c>
      <c r="H187" s="4">
        <f t="shared" si="28"/>
        <v>77158.099136238947</v>
      </c>
      <c r="I187" s="4">
        <f t="shared" si="29"/>
        <v>3534.3283227015954</v>
      </c>
      <c r="J187" s="12"/>
      <c r="N187" s="12"/>
      <c r="O187" s="8">
        <v>44110</v>
      </c>
      <c r="P187" s="4">
        <f t="shared" si="33"/>
        <v>1234467.8062216456</v>
      </c>
      <c r="Q187" s="4">
        <f t="shared" si="30"/>
        <v>1184121.9437999614</v>
      </c>
      <c r="R187" s="4">
        <f t="shared" si="31"/>
        <v>1156907.9641125645</v>
      </c>
      <c r="S187" s="4">
        <f t="shared" si="32"/>
        <v>1143300.974268866</v>
      </c>
      <c r="T187" s="12"/>
    </row>
    <row r="188" spans="1:20" x14ac:dyDescent="0.2">
      <c r="A188" s="8">
        <v>44121</v>
      </c>
      <c r="B188" s="4">
        <f t="shared" si="23"/>
        <v>38468229.221411891</v>
      </c>
      <c r="C188" s="4">
        <f t="shared" si="24"/>
        <v>1178089.0788131566</v>
      </c>
      <c r="D188" s="4">
        <f t="shared" si="25"/>
        <v>3089068.8345248098</v>
      </c>
      <c r="E188" s="4">
        <f t="shared" si="26"/>
        <v>141592.8652501429</v>
      </c>
      <c r="G188" s="4">
        <f t="shared" si="27"/>
        <v>106726.22710493035</v>
      </c>
      <c r="H188" s="4">
        <f t="shared" si="28"/>
        <v>78802.858369492766</v>
      </c>
      <c r="I188" s="4">
        <f t="shared" si="29"/>
        <v>3609.6686849861771</v>
      </c>
      <c r="J188" s="12"/>
      <c r="N188" s="12"/>
      <c r="O188" s="8">
        <v>44111</v>
      </c>
      <c r="P188" s="4">
        <f t="shared" si="33"/>
        <v>1260501.6058676355</v>
      </c>
      <c r="Q188" s="4">
        <f t="shared" si="30"/>
        <v>1209217.5746613701</v>
      </c>
      <c r="R188" s="4">
        <f t="shared" si="31"/>
        <v>1181496.4767120376</v>
      </c>
      <c r="S188" s="4">
        <f t="shared" si="32"/>
        <v>1167635.9277373713</v>
      </c>
      <c r="T188" s="12"/>
    </row>
    <row r="189" spans="1:20" x14ac:dyDescent="0.2">
      <c r="A189" s="8">
        <v>44122</v>
      </c>
      <c r="B189" s="4">
        <f t="shared" si="23"/>
        <v>38359546.260079034</v>
      </c>
      <c r="C189" s="4">
        <f t="shared" si="24"/>
        <v>1202622.8202307897</v>
      </c>
      <c r="D189" s="4">
        <f t="shared" si="25"/>
        <v>3169532.3186077485</v>
      </c>
      <c r="E189" s="4">
        <f t="shared" si="26"/>
        <v>145278.60108242978</v>
      </c>
      <c r="G189" s="4">
        <f t="shared" si="27"/>
        <v>108682.96133285863</v>
      </c>
      <c r="H189" s="4">
        <f t="shared" si="28"/>
        <v>80463.484082938608</v>
      </c>
      <c r="I189" s="4">
        <f t="shared" si="29"/>
        <v>3685.7358322868754</v>
      </c>
      <c r="J189" s="12"/>
      <c r="N189" s="12"/>
      <c r="O189" s="8">
        <v>44112</v>
      </c>
      <c r="P189" s="4">
        <f t="shared" si="33"/>
        <v>1286772.0401460151</v>
      </c>
      <c r="Q189" s="4">
        <f t="shared" si="30"/>
        <v>1234547.7600250312</v>
      </c>
      <c r="R189" s="4">
        <f t="shared" si="31"/>
        <v>1206318.419419094</v>
      </c>
      <c r="S189" s="4">
        <f t="shared" si="32"/>
        <v>1192203.7491161253</v>
      </c>
      <c r="T189" s="12"/>
    </row>
    <row r="190" spans="1:20" x14ac:dyDescent="0.2">
      <c r="A190" s="8">
        <v>44123</v>
      </c>
      <c r="B190" s="4">
        <f t="shared" si="23"/>
        <v>38248903.883032523</v>
      </c>
      <c r="C190" s="4">
        <f t="shared" si="24"/>
        <v>1227363.5672608158</v>
      </c>
      <c r="D190" s="4">
        <f t="shared" si="25"/>
        <v>3251671.4572295113</v>
      </c>
      <c r="E190" s="4">
        <f t="shared" si="26"/>
        <v>149041.09247715183</v>
      </c>
      <c r="G190" s="4">
        <f t="shared" si="27"/>
        <v>110642.37704651113</v>
      </c>
      <c r="H190" s="4">
        <f t="shared" si="28"/>
        <v>82139.138621762948</v>
      </c>
      <c r="I190" s="4">
        <f t="shared" si="29"/>
        <v>3762.4913947220421</v>
      </c>
      <c r="J190" s="12"/>
      <c r="N190" s="12"/>
      <c r="O190" s="8">
        <v>44113</v>
      </c>
      <c r="P190" s="4">
        <f t="shared" si="33"/>
        <v>1313265.1972773008</v>
      </c>
      <c r="Q190" s="4">
        <f t="shared" si="30"/>
        <v>1260099.3797354707</v>
      </c>
      <c r="R190" s="4">
        <f t="shared" si="31"/>
        <v>1231361.0999831303</v>
      </c>
      <c r="S190" s="4">
        <f t="shared" si="32"/>
        <v>1216991.96010696</v>
      </c>
      <c r="T190" s="12"/>
    </row>
    <row r="191" spans="1:20" x14ac:dyDescent="0.2">
      <c r="A191" s="8">
        <v>44124</v>
      </c>
      <c r="B191" s="4">
        <f t="shared" si="23"/>
        <v>38136301.117181301</v>
      </c>
      <c r="C191" s="4">
        <f t="shared" si="24"/>
        <v>1252297.5068791253</v>
      </c>
      <c r="D191" s="4">
        <f t="shared" si="25"/>
        <v>3335500.3888734248</v>
      </c>
      <c r="E191" s="4">
        <f t="shared" si="26"/>
        <v>152880.98706615352</v>
      </c>
      <c r="G191" s="4">
        <f t="shared" si="27"/>
        <v>112602.76585122509</v>
      </c>
      <c r="H191" s="4">
        <f t="shared" si="28"/>
        <v>83828.931643913718</v>
      </c>
      <c r="I191" s="4">
        <f t="shared" si="29"/>
        <v>3839.8945890016948</v>
      </c>
      <c r="J191" s="12"/>
      <c r="N191" s="12"/>
      <c r="O191" s="8">
        <v>44114</v>
      </c>
      <c r="P191" s="4">
        <f t="shared" si="33"/>
        <v>1339966.3331120408</v>
      </c>
      <c r="Q191" s="4">
        <f t="shared" si="30"/>
        <v>1285858.5105601535</v>
      </c>
      <c r="R191" s="4">
        <f t="shared" si="31"/>
        <v>1256611.0389104846</v>
      </c>
      <c r="S191" s="4">
        <f t="shared" si="32"/>
        <v>1241987.3030856501</v>
      </c>
      <c r="T191" s="12"/>
    </row>
    <row r="192" spans="1:20" x14ac:dyDescent="0.2">
      <c r="A192" s="8">
        <v>44125</v>
      </c>
      <c r="B192" s="4">
        <f t="shared" si="23"/>
        <v>38021738.757126004</v>
      </c>
      <c r="C192" s="4">
        <f t="shared" si="24"/>
        <v>1277410.0450144834</v>
      </c>
      <c r="D192" s="4">
        <f t="shared" si="25"/>
        <v>3421032.308593269</v>
      </c>
      <c r="E192" s="4">
        <f t="shared" si="26"/>
        <v>156798.88926624678</v>
      </c>
      <c r="G192" s="4">
        <f t="shared" si="27"/>
        <v>114562.36005529566</v>
      </c>
      <c r="H192" s="4">
        <f t="shared" si="28"/>
        <v>85531.919719844256</v>
      </c>
      <c r="I192" s="4">
        <f t="shared" si="29"/>
        <v>3917.9022000932632</v>
      </c>
      <c r="J192" s="12"/>
      <c r="N192" s="12"/>
      <c r="O192" s="8">
        <v>44115</v>
      </c>
      <c r="P192" s="4">
        <f t="shared" si="33"/>
        <v>1366859.866934421</v>
      </c>
      <c r="Q192" s="4">
        <f t="shared" si="30"/>
        <v>1311810.4211935645</v>
      </c>
      <c r="R192" s="4">
        <f t="shared" si="31"/>
        <v>1282053.964036345</v>
      </c>
      <c r="S192" s="4">
        <f t="shared" si="32"/>
        <v>1267175.7354577351</v>
      </c>
      <c r="T192" s="12"/>
    </row>
    <row r="193" spans="1:20" x14ac:dyDescent="0.2">
      <c r="A193" s="8">
        <v>44126</v>
      </c>
      <c r="B193" s="4">
        <f t="shared" si="23"/>
        <v>37905219.422509789</v>
      </c>
      <c r="C193" s="4">
        <f t="shared" si="24"/>
        <v>1302685.8049868064</v>
      </c>
      <c r="D193" s="4">
        <f t="shared" si="25"/>
        <v>3508279.4146677582</v>
      </c>
      <c r="E193" s="4">
        <f t="shared" si="26"/>
        <v>160795.35783564925</v>
      </c>
      <c r="G193" s="4">
        <f t="shared" si="27"/>
        <v>116519.33461621453</v>
      </c>
      <c r="H193" s="4">
        <f t="shared" si="28"/>
        <v>87247.106074489217</v>
      </c>
      <c r="I193" s="4">
        <f t="shared" si="29"/>
        <v>3996.4685694024552</v>
      </c>
      <c r="J193" s="12"/>
      <c r="N193" s="12"/>
      <c r="O193" s="8">
        <v>44116</v>
      </c>
      <c r="P193" s="4">
        <f t="shared" si="33"/>
        <v>1393929.3796306979</v>
      </c>
      <c r="Q193" s="4">
        <f t="shared" si="30"/>
        <v>1337939.569490439</v>
      </c>
      <c r="R193" s="4">
        <f t="shared" si="31"/>
        <v>1307674.8072524611</v>
      </c>
      <c r="S193" s="4">
        <f t="shared" si="32"/>
        <v>1292542.4261334722</v>
      </c>
      <c r="T193" s="12"/>
    </row>
    <row r="194" spans="1:20" x14ac:dyDescent="0.2">
      <c r="A194" s="8">
        <v>44127</v>
      </c>
      <c r="B194" s="4">
        <f t="shared" si="23"/>
        <v>37786747.613134496</v>
      </c>
      <c r="C194" s="4">
        <f t="shared" si="24"/>
        <v>1328108.628291613</v>
      </c>
      <c r="D194" s="4">
        <f t="shared" si="25"/>
        <v>3597252.8551483569</v>
      </c>
      <c r="E194" s="4">
        <f t="shared" si="26"/>
        <v>164870.90342553656</v>
      </c>
      <c r="G194" s="4">
        <f t="shared" si="27"/>
        <v>118471.80937529285</v>
      </c>
      <c r="H194" s="4">
        <f t="shared" si="28"/>
        <v>88973.440480598874</v>
      </c>
      <c r="I194" s="4">
        <f t="shared" si="29"/>
        <v>4075.5455898872938</v>
      </c>
      <c r="J194" s="12"/>
      <c r="N194" s="12"/>
      <c r="O194" s="8">
        <v>44117</v>
      </c>
      <c r="P194" s="4">
        <f t="shared" si="33"/>
        <v>1421157.6143620992</v>
      </c>
      <c r="Q194" s="4">
        <f t="shared" si="30"/>
        <v>1364229.6020648805</v>
      </c>
      <c r="R194" s="4">
        <f t="shared" si="31"/>
        <v>1333457.7035258436</v>
      </c>
      <c r="S194" s="4">
        <f t="shared" si="32"/>
        <v>1318071.7542563248</v>
      </c>
      <c r="T194" s="12"/>
    </row>
    <row r="195" spans="1:20" x14ac:dyDescent="0.2">
      <c r="A195" s="8">
        <v>44128</v>
      </c>
      <c r="B195" s="4">
        <f t="shared" si="23"/>
        <v>37666329.761549197</v>
      </c>
      <c r="C195" s="4">
        <f t="shared" si="24"/>
        <v>1353661.5778560806</v>
      </c>
      <c r="D195" s="4">
        <f t="shared" si="25"/>
        <v>3687962.6744606742</v>
      </c>
      <c r="E195" s="4">
        <f t="shared" si="26"/>
        <v>169025.9861340489</v>
      </c>
      <c r="G195" s="4">
        <f t="shared" si="27"/>
        <v>120417.85158529716</v>
      </c>
      <c r="H195" s="4">
        <f t="shared" si="28"/>
        <v>90709.819312317166</v>
      </c>
      <c r="I195" s="4">
        <f t="shared" si="29"/>
        <v>4155.0827085123319</v>
      </c>
      <c r="J195" s="12"/>
      <c r="N195" s="12"/>
      <c r="O195" s="8">
        <v>44118</v>
      </c>
      <c r="P195" s="4">
        <f t="shared" si="33"/>
        <v>1448526.4798769101</v>
      </c>
      <c r="Q195" s="4">
        <f t="shared" si="30"/>
        <v>1390663.3563878713</v>
      </c>
      <c r="R195" s="4">
        <f t="shared" si="31"/>
        <v>1359385.9923397421</v>
      </c>
      <c r="S195" s="4">
        <f t="shared" si="32"/>
        <v>1343747.3103156774</v>
      </c>
      <c r="T195" s="12"/>
    </row>
    <row r="196" spans="1:20" x14ac:dyDescent="0.2">
      <c r="A196" s="8">
        <v>44129</v>
      </c>
      <c r="B196" s="4">
        <f t="shared" si="23"/>
        <v>37543974.28281498</v>
      </c>
      <c r="C196" s="4">
        <f t="shared" si="24"/>
        <v>1379326.9438862891</v>
      </c>
      <c r="D196" s="4">
        <f t="shared" si="25"/>
        <v>3780417.7602282446</v>
      </c>
      <c r="E196" s="4">
        <f t="shared" si="26"/>
        <v>173261.01307048436</v>
      </c>
      <c r="G196" s="4">
        <f t="shared" si="27"/>
        <v>122355.47873421428</v>
      </c>
      <c r="H196" s="4">
        <f t="shared" si="28"/>
        <v>92455.085767570316</v>
      </c>
      <c r="I196" s="4">
        <f t="shared" si="29"/>
        <v>4235.0269364354517</v>
      </c>
      <c r="J196" s="12"/>
      <c r="N196" s="12"/>
      <c r="O196" s="8">
        <v>44119</v>
      </c>
      <c r="P196" s="4">
        <f t="shared" si="33"/>
        <v>1476017.0565902949</v>
      </c>
      <c r="Q196" s="4">
        <f t="shared" si="30"/>
        <v>1417222.8655102178</v>
      </c>
      <c r="R196" s="4">
        <f t="shared" si="31"/>
        <v>1385442.2216831492</v>
      </c>
      <c r="S196" s="4">
        <f t="shared" si="32"/>
        <v>1369551.8997696149</v>
      </c>
      <c r="T196" s="12"/>
    </row>
    <row r="197" spans="1:20" x14ac:dyDescent="0.2">
      <c r="A197" s="8">
        <v>44130</v>
      </c>
      <c r="B197" s="4">
        <f t="shared" ref="B197:B260" si="34">B196-G197</f>
        <v>37419691.621148355</v>
      </c>
      <c r="C197" s="4">
        <f t="shared" ref="C197:C260" si="35">C196+G197-H197-I197</f>
        <v>1405086.2524181795</v>
      </c>
      <c r="D197" s="4">
        <f t="shared" ref="D197:D260" si="36">D196+H197</f>
        <v>3874625.7904956783</v>
      </c>
      <c r="E197" s="4">
        <f t="shared" ref="E197:E260" si="37">E196+I197</f>
        <v>177576.33593778574</v>
      </c>
      <c r="G197" s="4">
        <f t="shared" ref="G197:G260" si="38">C196*M$5*B196/SUM(B196:D196)*M$6</f>
        <v>124282.66166662518</v>
      </c>
      <c r="H197" s="4">
        <f t="shared" ref="H197:H260" si="39">C196*M$7/M$4</f>
        <v>94208.03026743354</v>
      </c>
      <c r="I197" s="4">
        <f t="shared" ref="I197:I260" si="40">C196*M$8/M$4</f>
        <v>4315.32286730139</v>
      </c>
      <c r="J197" s="12"/>
      <c r="N197" s="12"/>
      <c r="O197" s="8">
        <v>44120</v>
      </c>
      <c r="P197" s="4">
        <f t="shared" si="33"/>
        <v>1503609.6055529143</v>
      </c>
      <c r="Q197" s="4">
        <f t="shared" ref="Q197:Q260" si="41">(C196*0.4*B196/SUM(B196:D196)*M$6)+C196</f>
        <v>1443889.3655312893</v>
      </c>
      <c r="R197" s="4">
        <f t="shared" ref="R197:R260" si="42">(C196*0.2*B196/SUM(B196:D196)*M$6)+C196</f>
        <v>1411608.1547087892</v>
      </c>
      <c r="S197" s="4">
        <f t="shared" ref="S197:S260" si="43">(C196*0.1*B196/SUM(B196:D196)*M$6)+C196</f>
        <v>1395467.5492975391</v>
      </c>
      <c r="T197" s="12"/>
    </row>
    <row r="198" spans="1:20" x14ac:dyDescent="0.2">
      <c r="A198" s="8">
        <v>44131</v>
      </c>
      <c r="B198" s="4">
        <f t="shared" si="34"/>
        <v>37293494.293145932</v>
      </c>
      <c r="C198" s="4">
        <f t="shared" si="35"/>
        <v>1430920.2766764434</v>
      </c>
      <c r="D198" s="4">
        <f t="shared" si="36"/>
        <v>3970593.18153584</v>
      </c>
      <c r="E198" s="4">
        <f t="shared" si="37"/>
        <v>181972.24864177976</v>
      </c>
      <c r="G198" s="4">
        <f t="shared" si="38"/>
        <v>126197.32800241948</v>
      </c>
      <c r="H198" s="4">
        <f t="shared" si="39"/>
        <v>95967.391040161674</v>
      </c>
      <c r="I198" s="4">
        <f t="shared" si="40"/>
        <v>4395.9127039940186</v>
      </c>
      <c r="J198" s="12"/>
      <c r="N198" s="12"/>
      <c r="O198" s="8">
        <v>44121</v>
      </c>
      <c r="P198" s="4">
        <f t="shared" si="33"/>
        <v>1531283.5804205991</v>
      </c>
      <c r="Q198" s="4">
        <f t="shared" si="41"/>
        <v>1470643.3059259299</v>
      </c>
      <c r="R198" s="4">
        <f t="shared" si="42"/>
        <v>1437864.7791720547</v>
      </c>
      <c r="S198" s="4">
        <f t="shared" si="43"/>
        <v>1421475.5157951172</v>
      </c>
      <c r="T198" s="12"/>
    </row>
    <row r="199" spans="1:20" x14ac:dyDescent="0.2">
      <c r="A199" s="8">
        <v>44132</v>
      </c>
      <c r="B199" s="4">
        <f t="shared" si="34"/>
        <v>37165396.927295208</v>
      </c>
      <c r="C199" s="4">
        <f t="shared" si="35"/>
        <v>1456809.0513359918</v>
      </c>
      <c r="D199" s="4">
        <f t="shared" si="36"/>
        <v>4068325.0364328413</v>
      </c>
      <c r="E199" s="4">
        <f t="shared" si="37"/>
        <v>186448.98493595319</v>
      </c>
      <c r="G199" s="4">
        <f t="shared" si="38"/>
        <v>128097.36585072293</v>
      </c>
      <c r="H199" s="4">
        <f t="shared" si="39"/>
        <v>97731.854897001089</v>
      </c>
      <c r="I199" s="4">
        <f t="shared" si="40"/>
        <v>4476.7362941734445</v>
      </c>
      <c r="J199" s="12"/>
      <c r="N199" s="12"/>
      <c r="O199" s="8">
        <v>44122</v>
      </c>
      <c r="P199" s="4">
        <f t="shared" si="33"/>
        <v>1559017.6425271663</v>
      </c>
      <c r="Q199" s="4">
        <f t="shared" si="41"/>
        <v>1497464.3628326631</v>
      </c>
      <c r="R199" s="4">
        <f t="shared" si="42"/>
        <v>1464192.3197545533</v>
      </c>
      <c r="S199" s="4">
        <f t="shared" si="43"/>
        <v>1447556.2982154982</v>
      </c>
      <c r="T199" s="12"/>
    </row>
    <row r="200" spans="1:20" x14ac:dyDescent="0.2">
      <c r="A200" s="8">
        <v>44133</v>
      </c>
      <c r="B200" s="4">
        <f t="shared" si="34"/>
        <v>37035416.299480252</v>
      </c>
      <c r="C200" s="4">
        <f t="shared" si="35"/>
        <v>1482731.8897698077</v>
      </c>
      <c r="D200" s="4">
        <f t="shared" si="36"/>
        <v>4167825.0946390894</v>
      </c>
      <c r="E200" s="4">
        <f t="shared" si="37"/>
        <v>191006.71611084722</v>
      </c>
      <c r="G200" s="4">
        <f t="shared" si="38"/>
        <v>129980.62781495837</v>
      </c>
      <c r="H200" s="4">
        <f t="shared" si="39"/>
        <v>99500.058206248243</v>
      </c>
      <c r="I200" s="4">
        <f t="shared" si="40"/>
        <v>4557.7311748940319</v>
      </c>
      <c r="J200" s="12"/>
      <c r="N200" s="12"/>
      <c r="O200" s="8">
        <v>44123</v>
      </c>
      <c r="P200" s="4">
        <f t="shared" si="33"/>
        <v>1586789.6791509502</v>
      </c>
      <c r="Q200" s="4">
        <f t="shared" si="41"/>
        <v>1524331.4553957104</v>
      </c>
      <c r="R200" s="4">
        <f t="shared" si="42"/>
        <v>1490570.2533658512</v>
      </c>
      <c r="S200" s="4">
        <f t="shared" si="43"/>
        <v>1473689.6523509214</v>
      </c>
      <c r="T200" s="12"/>
    </row>
    <row r="201" spans="1:20" x14ac:dyDescent="0.2">
      <c r="A201" s="8">
        <v>44134</v>
      </c>
      <c r="B201" s="4">
        <f t="shared" si="34"/>
        <v>36903571.364197329</v>
      </c>
      <c r="C201" s="4">
        <f t="shared" si="35"/>
        <v>1508667.4043548878</v>
      </c>
      <c r="D201" s="4">
        <f t="shared" si="36"/>
        <v>4269095.6827103673</v>
      </c>
      <c r="E201" s="4">
        <f t="shared" si="37"/>
        <v>195645.54873741276</v>
      </c>
      <c r="G201" s="4">
        <f t="shared" si="38"/>
        <v>131844.93528292343</v>
      </c>
      <c r="H201" s="4">
        <f t="shared" si="39"/>
        <v>101270.58807127786</v>
      </c>
      <c r="I201" s="4">
        <f t="shared" si="40"/>
        <v>4638.8326265655405</v>
      </c>
      <c r="J201" s="12"/>
      <c r="N201" s="12"/>
      <c r="O201" s="8">
        <v>44124</v>
      </c>
      <c r="P201" s="4">
        <f t="shared" si="33"/>
        <v>1614576.8250527312</v>
      </c>
      <c r="Q201" s="4">
        <f t="shared" si="41"/>
        <v>1551222.7652414562</v>
      </c>
      <c r="R201" s="4">
        <f t="shared" si="42"/>
        <v>1516977.3275056318</v>
      </c>
      <c r="S201" s="4">
        <f t="shared" si="43"/>
        <v>1499854.6086377199</v>
      </c>
      <c r="T201" s="12"/>
    </row>
    <row r="202" spans="1:20" x14ac:dyDescent="0.2">
      <c r="A202" s="8">
        <v>44135</v>
      </c>
      <c r="B202" s="4">
        <f t="shared" si="34"/>
        <v>36769883.281203665</v>
      </c>
      <c r="C202" s="4">
        <f t="shared" si="35"/>
        <v>1534593.5298946293</v>
      </c>
      <c r="D202" s="4">
        <f t="shared" si="36"/>
        <v>4372137.666427806</v>
      </c>
      <c r="E202" s="4">
        <f t="shared" si="37"/>
        <v>200365.52247389447</v>
      </c>
      <c r="G202" s="4">
        <f t="shared" si="38"/>
        <v>133688.08299366204</v>
      </c>
      <c r="H202" s="4">
        <f t="shared" si="39"/>
        <v>103041.98371743885</v>
      </c>
      <c r="I202" s="4">
        <f t="shared" si="40"/>
        <v>4719.9737364817202</v>
      </c>
      <c r="J202" s="12"/>
      <c r="N202" s="12"/>
      <c r="O202" s="8">
        <v>44125</v>
      </c>
      <c r="P202" s="4">
        <f t="shared" si="33"/>
        <v>1642355.4873485498</v>
      </c>
      <c r="Q202" s="4">
        <f t="shared" si="41"/>
        <v>1578115.7591567901</v>
      </c>
      <c r="R202" s="4">
        <f t="shared" si="42"/>
        <v>1543391.5817558391</v>
      </c>
      <c r="S202" s="4">
        <f t="shared" si="43"/>
        <v>1526029.4930553634</v>
      </c>
      <c r="T202" s="12"/>
    </row>
    <row r="203" spans="1:20" x14ac:dyDescent="0.2">
      <c r="A203" s="8">
        <v>44136</v>
      </c>
      <c r="B203" s="4">
        <f t="shared" si="34"/>
        <v>36634375.437332921</v>
      </c>
      <c r="C203" s="4">
        <f t="shared" si="35"/>
        <v>1560487.5502014738</v>
      </c>
      <c r="D203" s="4">
        <f t="shared" si="36"/>
        <v>4476950.4045196092</v>
      </c>
      <c r="E203" s="4">
        <f t="shared" si="37"/>
        <v>205166.60794599337</v>
      </c>
      <c r="G203" s="4">
        <f t="shared" si="38"/>
        <v>135507.84387074673</v>
      </c>
      <c r="H203" s="4">
        <f t="shared" si="39"/>
        <v>104812.73809180318</v>
      </c>
      <c r="I203" s="4">
        <f t="shared" si="40"/>
        <v>4801.0854720989109</v>
      </c>
      <c r="J203" s="12"/>
      <c r="N203" s="12"/>
      <c r="O203" s="8">
        <v>44126</v>
      </c>
      <c r="P203" s="4">
        <f t="shared" si="33"/>
        <v>1670101.3737653759</v>
      </c>
      <c r="Q203" s="4">
        <f t="shared" si="41"/>
        <v>1604987.2150222899</v>
      </c>
      <c r="R203" s="4">
        <f t="shared" si="42"/>
        <v>1569790.3724584596</v>
      </c>
      <c r="S203" s="4">
        <f t="shared" si="43"/>
        <v>1552191.9511765444</v>
      </c>
      <c r="T203" s="12"/>
    </row>
    <row r="204" spans="1:20" x14ac:dyDescent="0.2">
      <c r="A204" s="8">
        <v>44137</v>
      </c>
      <c r="B204" s="4">
        <f t="shared" si="34"/>
        <v>36497073.463223524</v>
      </c>
      <c r="C204" s="4">
        <f t="shared" si="35"/>
        <v>1586326.1278679068</v>
      </c>
      <c r="D204" s="4">
        <f t="shared" si="36"/>
        <v>4583531.7041983698</v>
      </c>
      <c r="E204" s="4">
        <f t="shared" si="37"/>
        <v>210048.70471019513</v>
      </c>
      <c r="G204" s="4">
        <f t="shared" si="38"/>
        <v>137301.97410939535</v>
      </c>
      <c r="H204" s="4">
        <f t="shared" si="39"/>
        <v>106581.29967876067</v>
      </c>
      <c r="I204" s="4">
        <f t="shared" si="40"/>
        <v>4882.096764201754</v>
      </c>
      <c r="J204" s="12"/>
      <c r="N204" s="12"/>
      <c r="O204" s="8">
        <v>44127</v>
      </c>
      <c r="P204" s="4">
        <f t="shared" si="33"/>
        <v>1697789.5243108692</v>
      </c>
      <c r="Q204" s="4">
        <f t="shared" si="41"/>
        <v>1631813.2510375234</v>
      </c>
      <c r="R204" s="4">
        <f t="shared" si="42"/>
        <v>1596150.4006194985</v>
      </c>
      <c r="S204" s="4">
        <f t="shared" si="43"/>
        <v>1578318.9754104861</v>
      </c>
      <c r="T204" s="12"/>
    </row>
    <row r="205" spans="1:20" x14ac:dyDescent="0.2">
      <c r="A205" s="8">
        <v>44138</v>
      </c>
      <c r="B205" s="4">
        <f t="shared" si="34"/>
        <v>36358005.244720891</v>
      </c>
      <c r="C205" s="4">
        <f t="shared" si="35"/>
        <v>1612085.3372371187</v>
      </c>
      <c r="D205" s="4">
        <f t="shared" si="36"/>
        <v>4691877.7787317475</v>
      </c>
      <c r="E205" s="4">
        <f t="shared" si="37"/>
        <v>215011.639310239</v>
      </c>
      <c r="G205" s="4">
        <f t="shared" si="38"/>
        <v>139068.2185026338</v>
      </c>
      <c r="H205" s="4">
        <f t="shared" si="39"/>
        <v>108346.07453337804</v>
      </c>
      <c r="I205" s="4">
        <f t="shared" si="40"/>
        <v>4962.93460004388</v>
      </c>
      <c r="J205" s="12"/>
      <c r="N205" s="12"/>
      <c r="O205" s="8">
        <v>44128</v>
      </c>
      <c r="P205" s="4">
        <f t="shared" si="33"/>
        <v>1725394.3463705406</v>
      </c>
      <c r="Q205" s="4">
        <f t="shared" si="41"/>
        <v>1658569.3582588853</v>
      </c>
      <c r="R205" s="4">
        <f t="shared" si="42"/>
        <v>1622447.7430633961</v>
      </c>
      <c r="S205" s="4">
        <f t="shared" si="43"/>
        <v>1604386.9354656516</v>
      </c>
      <c r="T205" s="12"/>
    </row>
    <row r="206" spans="1:20" x14ac:dyDescent="0.2">
      <c r="A206" s="8">
        <v>44139</v>
      </c>
      <c r="B206" s="4">
        <f t="shared" si="34"/>
        <v>36217200.928731382</v>
      </c>
      <c r="C206" s="4">
        <f t="shared" si="35"/>
        <v>1637740.7005668359</v>
      </c>
      <c r="D206" s="4">
        <f t="shared" si="36"/>
        <v>4801983.2072650427</v>
      </c>
      <c r="E206" s="4">
        <f t="shared" si="37"/>
        <v>220055.16343673799</v>
      </c>
      <c r="G206" s="4">
        <f t="shared" si="38"/>
        <v>140804.31598951126</v>
      </c>
      <c r="H206" s="4">
        <f t="shared" si="39"/>
        <v>110105.42853329521</v>
      </c>
      <c r="I206" s="4">
        <f t="shared" si="40"/>
        <v>5043.5241264989863</v>
      </c>
      <c r="J206" s="12"/>
      <c r="N206" s="12"/>
      <c r="O206" s="8">
        <v>44129</v>
      </c>
      <c r="P206" s="4">
        <f t="shared" si="33"/>
        <v>1752889.6532266301</v>
      </c>
      <c r="Q206" s="4">
        <f t="shared" si="41"/>
        <v>1685230.4364524493</v>
      </c>
      <c r="R206" s="4">
        <f t="shared" si="42"/>
        <v>1648657.886844784</v>
      </c>
      <c r="S206" s="4">
        <f t="shared" si="43"/>
        <v>1630371.6120409514</v>
      </c>
      <c r="T206" s="12"/>
    </row>
    <row r="207" spans="1:20" x14ac:dyDescent="0.2">
      <c r="A207" s="8">
        <v>44140</v>
      </c>
      <c r="B207" s="4">
        <f t="shared" si="34"/>
        <v>36074692.923325181</v>
      </c>
      <c r="C207" s="4">
        <f t="shared" si="35"/>
        <v>1663267.2273611168</v>
      </c>
      <c r="D207" s="4">
        <f t="shared" si="36"/>
        <v>4913840.8971137572</v>
      </c>
      <c r="E207" s="4">
        <f t="shared" si="37"/>
        <v>225178.95219993996</v>
      </c>
      <c r="G207" s="4">
        <f t="shared" si="38"/>
        <v>142508.00540619795</v>
      </c>
      <c r="H207" s="4">
        <f t="shared" si="39"/>
        <v>111857.6898487149</v>
      </c>
      <c r="I207" s="4">
        <f t="shared" si="40"/>
        <v>5123.7887632019574</v>
      </c>
      <c r="J207" s="12"/>
      <c r="N207" s="12"/>
      <c r="O207" s="8">
        <v>44130</v>
      </c>
      <c r="P207" s="4">
        <f t="shared" si="33"/>
        <v>1780248.7059730338</v>
      </c>
      <c r="Q207" s="4">
        <f t="shared" si="41"/>
        <v>1711770.8332453803</v>
      </c>
      <c r="R207" s="4">
        <f t="shared" si="42"/>
        <v>1674755.7669061082</v>
      </c>
      <c r="S207" s="4">
        <f t="shared" si="43"/>
        <v>1656248.233736472</v>
      </c>
      <c r="T207" s="12"/>
    </row>
    <row r="208" spans="1:20" x14ac:dyDescent="0.2">
      <c r="A208" s="8">
        <v>44141</v>
      </c>
      <c r="B208" s="4">
        <f t="shared" si="34"/>
        <v>35930515.891906515</v>
      </c>
      <c r="C208" s="4">
        <f t="shared" si="35"/>
        <v>1688639.4568254156</v>
      </c>
      <c r="D208" s="4">
        <f t="shared" si="36"/>
        <v>5027442.0487425216</v>
      </c>
      <c r="E208" s="4">
        <f t="shared" si="37"/>
        <v>230382.60252554118</v>
      </c>
      <c r="G208" s="4">
        <f t="shared" si="38"/>
        <v>144177.03141866438</v>
      </c>
      <c r="H208" s="4">
        <f t="shared" si="39"/>
        <v>113601.15162876427</v>
      </c>
      <c r="I208" s="4">
        <f t="shared" si="40"/>
        <v>5203.6503256012084</v>
      </c>
      <c r="J208" s="12"/>
      <c r="N208" s="12"/>
      <c r="O208" s="8">
        <v>44131</v>
      </c>
      <c r="P208" s="4">
        <f t="shared" si="33"/>
        <v>1807444.2587797812</v>
      </c>
      <c r="Q208" s="4">
        <f t="shared" si="41"/>
        <v>1738164.3865396436</v>
      </c>
      <c r="R208" s="4">
        <f t="shared" si="42"/>
        <v>1700715.8069503803</v>
      </c>
      <c r="S208" s="4">
        <f t="shared" si="43"/>
        <v>1681991.5171557486</v>
      </c>
      <c r="T208" s="12"/>
    </row>
    <row r="209" spans="1:20" x14ac:dyDescent="0.2">
      <c r="A209" s="8">
        <v>44142</v>
      </c>
      <c r="B209" s="4">
        <f t="shared" si="34"/>
        <v>35784706.741292924</v>
      </c>
      <c r="C209" s="4">
        <f t="shared" si="35"/>
        <v>1713831.50338005</v>
      </c>
      <c r="D209" s="4">
        <f t="shared" si="36"/>
        <v>5142776.1236436972</v>
      </c>
      <c r="E209" s="4">
        <f t="shared" si="37"/>
        <v>235665.63168332356</v>
      </c>
      <c r="G209" s="4">
        <f t="shared" si="38"/>
        <v>145809.1506135927</v>
      </c>
      <c r="H209" s="4">
        <f t="shared" si="39"/>
        <v>115334.07490117589</v>
      </c>
      <c r="I209" s="4">
        <f t="shared" si="40"/>
        <v>5283.0291577823718</v>
      </c>
      <c r="J209" s="12"/>
      <c r="N209" s="12"/>
      <c r="O209" s="8">
        <v>44132</v>
      </c>
      <c r="P209" s="4">
        <f t="shared" si="33"/>
        <v>1834448.6074390083</v>
      </c>
      <c r="Q209" s="4">
        <f t="shared" si="41"/>
        <v>1764384.4701311782</v>
      </c>
      <c r="R209" s="4">
        <f t="shared" si="42"/>
        <v>1726511.9634782968</v>
      </c>
      <c r="S209" s="4">
        <f t="shared" si="43"/>
        <v>1707575.7101518563</v>
      </c>
      <c r="T209" s="12"/>
    </row>
    <row r="210" spans="1:20" x14ac:dyDescent="0.2">
      <c r="A210" s="8">
        <v>44143</v>
      </c>
      <c r="B210" s="4">
        <f t="shared" si="34"/>
        <v>35637304.603570715</v>
      </c>
      <c r="C210" s="4">
        <f t="shared" si="35"/>
        <v>1738817.1051465443</v>
      </c>
      <c r="D210" s="4">
        <f t="shared" si="36"/>
        <v>5259830.8153245542</v>
      </c>
      <c r="E210" s="4">
        <f t="shared" si="37"/>
        <v>241027.47595818399</v>
      </c>
      <c r="G210" s="4">
        <f t="shared" si="38"/>
        <v>147402.13772221209</v>
      </c>
      <c r="H210" s="4">
        <f t="shared" si="39"/>
        <v>117054.69168085742</v>
      </c>
      <c r="I210" s="4">
        <f t="shared" si="40"/>
        <v>5361.8442748604421</v>
      </c>
      <c r="J210" s="12"/>
      <c r="N210" s="12"/>
      <c r="O210" s="8">
        <v>44133</v>
      </c>
      <c r="P210" s="4">
        <f t="shared" si="33"/>
        <v>1861233.6411022621</v>
      </c>
      <c r="Q210" s="4">
        <f t="shared" si="41"/>
        <v>1790404.0424565237</v>
      </c>
      <c r="R210" s="4">
        <f t="shared" si="42"/>
        <v>1752117.772918287</v>
      </c>
      <c r="S210" s="4">
        <f t="shared" si="43"/>
        <v>1732974.6381491683</v>
      </c>
      <c r="T210" s="12"/>
    </row>
    <row r="211" spans="1:20" x14ac:dyDescent="0.2">
      <c r="A211" s="8">
        <v>44144</v>
      </c>
      <c r="B211" s="4">
        <f t="shared" si="34"/>
        <v>35488350.811620794</v>
      </c>
      <c r="C211" s="4">
        <f t="shared" si="35"/>
        <v>1763569.6753002857</v>
      </c>
      <c r="D211" s="4">
        <f t="shared" si="36"/>
        <v>5378592.0236060629</v>
      </c>
      <c r="E211" s="4">
        <f t="shared" si="37"/>
        <v>246467.48947285675</v>
      </c>
      <c r="G211" s="4">
        <f t="shared" si="38"/>
        <v>148953.79194992312</v>
      </c>
      <c r="H211" s="4">
        <f t="shared" si="39"/>
        <v>118761.20828150898</v>
      </c>
      <c r="I211" s="4">
        <f t="shared" si="40"/>
        <v>5440.0135146727598</v>
      </c>
      <c r="J211" s="12"/>
      <c r="N211" s="12"/>
      <c r="O211" s="8">
        <v>44134</v>
      </c>
      <c r="P211" s="4">
        <f t="shared" si="33"/>
        <v>1887770.8970964674</v>
      </c>
      <c r="Q211" s="4">
        <f t="shared" si="41"/>
        <v>1816195.6983672837</v>
      </c>
      <c r="R211" s="4">
        <f t="shared" si="42"/>
        <v>1777506.4017569139</v>
      </c>
      <c r="S211" s="4">
        <f t="shared" si="43"/>
        <v>1758161.7534517292</v>
      </c>
      <c r="T211" s="12"/>
    </row>
    <row r="212" spans="1:20" x14ac:dyDescent="0.2">
      <c r="A212" s="8">
        <v>44145</v>
      </c>
      <c r="B212" s="4">
        <f t="shared" si="34"/>
        <v>35337888.868237905</v>
      </c>
      <c r="C212" s="4">
        <f t="shared" si="35"/>
        <v>1788062.356161729</v>
      </c>
      <c r="D212" s="4">
        <f t="shared" si="36"/>
        <v>5499043.8324290728</v>
      </c>
      <c r="E212" s="4">
        <f t="shared" si="37"/>
        <v>251984.94317129621</v>
      </c>
      <c r="G212" s="4">
        <f t="shared" si="38"/>
        <v>150461.94338289241</v>
      </c>
      <c r="H212" s="4">
        <f t="shared" si="39"/>
        <v>120451.80882300952</v>
      </c>
      <c r="I212" s="4">
        <f t="shared" si="40"/>
        <v>5517.4536984394654</v>
      </c>
      <c r="J212" s="12"/>
      <c r="N212" s="12"/>
      <c r="O212" s="8">
        <v>44135</v>
      </c>
      <c r="P212" s="4">
        <f t="shared" si="33"/>
        <v>1914031.618683178</v>
      </c>
      <c r="Q212" s="4">
        <f t="shared" si="41"/>
        <v>1841731.723810879</v>
      </c>
      <c r="R212" s="4">
        <f t="shared" si="42"/>
        <v>1802650.6995555824</v>
      </c>
      <c r="S212" s="4">
        <f t="shared" si="43"/>
        <v>1783110.187427934</v>
      </c>
      <c r="T212" s="12"/>
    </row>
    <row r="213" spans="1:20" x14ac:dyDescent="0.2">
      <c r="A213" s="8">
        <v>44146</v>
      </c>
      <c r="B213" s="4">
        <f t="shared" si="34"/>
        <v>35185964.408796616</v>
      </c>
      <c r="C213" s="4">
        <f t="shared" si="35"/>
        <v>1812268.0758771794</v>
      </c>
      <c r="D213" s="4">
        <f t="shared" si="36"/>
        <v>5621168.491354919</v>
      </c>
      <c r="E213" s="4">
        <f t="shared" si="37"/>
        <v>257579.02397128791</v>
      </c>
      <c r="G213" s="4">
        <f t="shared" si="38"/>
        <v>151924.45944128805</v>
      </c>
      <c r="H213" s="4">
        <f t="shared" si="39"/>
        <v>122124.6589258461</v>
      </c>
      <c r="I213" s="4">
        <f t="shared" si="40"/>
        <v>5594.0807999916942</v>
      </c>
      <c r="J213" s="12"/>
      <c r="N213" s="12"/>
      <c r="O213" s="8">
        <v>44136</v>
      </c>
      <c r="P213" s="4">
        <f t="shared" si="33"/>
        <v>1939986.8156030171</v>
      </c>
      <c r="Q213" s="4">
        <f t="shared" si="41"/>
        <v>1866984.1532740863</v>
      </c>
      <c r="R213" s="4">
        <f t="shared" si="42"/>
        <v>1827523.2547179076</v>
      </c>
      <c r="S213" s="4">
        <f t="shared" si="43"/>
        <v>1807792.8054398184</v>
      </c>
      <c r="T213" s="12"/>
    </row>
    <row r="214" spans="1:20" x14ac:dyDescent="0.2">
      <c r="A214" s="8">
        <v>44147</v>
      </c>
      <c r="B214" s="4">
        <f t="shared" si="34"/>
        <v>35032625.157449104</v>
      </c>
      <c r="C214" s="4">
        <f t="shared" si="35"/>
        <v>1836159.6075191766</v>
      </c>
      <c r="D214" s="4">
        <f t="shared" si="36"/>
        <v>5744946.40093733</v>
      </c>
      <c r="E214" s="4">
        <f t="shared" si="37"/>
        <v>263248.8340943894</v>
      </c>
      <c r="G214" s="4">
        <f t="shared" si="38"/>
        <v>153339.25134751014</v>
      </c>
      <c r="H214" s="4">
        <f t="shared" si="39"/>
        <v>123777.90958241136</v>
      </c>
      <c r="I214" s="4">
        <f t="shared" si="40"/>
        <v>5669.8101231014607</v>
      </c>
      <c r="J214" s="12"/>
      <c r="N214" s="12"/>
      <c r="O214" s="8">
        <v>44137</v>
      </c>
      <c r="P214" s="4">
        <f t="shared" si="33"/>
        <v>1965607.3272246895</v>
      </c>
      <c r="Q214" s="4">
        <f t="shared" si="41"/>
        <v>1891924.829823938</v>
      </c>
      <c r="R214" s="4">
        <f t="shared" si="42"/>
        <v>1852096.4528505586</v>
      </c>
      <c r="S214" s="4">
        <f t="shared" si="43"/>
        <v>1832182.2643638691</v>
      </c>
      <c r="T214" s="12"/>
    </row>
    <row r="215" spans="1:20" x14ac:dyDescent="0.2">
      <c r="A215" s="8">
        <v>44148</v>
      </c>
      <c r="B215" s="4">
        <f t="shared" si="34"/>
        <v>34877920.876872435</v>
      </c>
      <c r="C215" s="4">
        <f t="shared" si="35"/>
        <v>1859709.6304159069</v>
      </c>
      <c r="D215" s="4">
        <f t="shared" si="36"/>
        <v>5870356.1021308899</v>
      </c>
      <c r="E215" s="4">
        <f t="shared" si="37"/>
        <v>268993.39058077085</v>
      </c>
      <c r="G215" s="4">
        <f t="shared" si="38"/>
        <v>154704.28057667156</v>
      </c>
      <c r="H215" s="4">
        <f t="shared" si="39"/>
        <v>125409.70119355977</v>
      </c>
      <c r="I215" s="4">
        <f t="shared" si="40"/>
        <v>5744.5564863814234</v>
      </c>
      <c r="J215" s="12"/>
      <c r="N215" s="12"/>
      <c r="O215" s="8">
        <v>44138</v>
      </c>
      <c r="P215" s="4">
        <f t="shared" si="33"/>
        <v>1990863.888095848</v>
      </c>
      <c r="Q215" s="4">
        <f t="shared" si="41"/>
        <v>1916525.4675590061</v>
      </c>
      <c r="R215" s="4">
        <f t="shared" si="42"/>
        <v>1876342.5375390912</v>
      </c>
      <c r="S215" s="4">
        <f t="shared" si="43"/>
        <v>1856251.0725291339</v>
      </c>
      <c r="T215" s="12"/>
    </row>
    <row r="216" spans="1:20" x14ac:dyDescent="0.2">
      <c r="A216" s="8">
        <v>44149</v>
      </c>
      <c r="B216" s="4">
        <f t="shared" si="34"/>
        <v>34721903.311616719</v>
      </c>
      <c r="C216" s="4">
        <f t="shared" si="35"/>
        <v>1882890.7934990621</v>
      </c>
      <c r="D216" s="4">
        <f t="shared" si="36"/>
        <v>5997374.2698882967</v>
      </c>
      <c r="E216" s="4">
        <f t="shared" si="37"/>
        <v>274811.62499592919</v>
      </c>
      <c r="G216" s="4">
        <f t="shared" si="38"/>
        <v>156017.56525572002</v>
      </c>
      <c r="H216" s="4">
        <f t="shared" si="39"/>
        <v>127018.16775740645</v>
      </c>
      <c r="I216" s="4">
        <f t="shared" si="40"/>
        <v>5818.2344151583375</v>
      </c>
      <c r="J216" s="12"/>
      <c r="N216" s="12"/>
      <c r="O216" s="8">
        <v>44139</v>
      </c>
      <c r="P216" s="4">
        <f t="shared" si="33"/>
        <v>2015727.1956716268</v>
      </c>
      <c r="Q216" s="4">
        <f t="shared" si="41"/>
        <v>1940757.7162630341</v>
      </c>
      <c r="R216" s="4">
        <f t="shared" si="42"/>
        <v>1900233.6733394705</v>
      </c>
      <c r="S216" s="4">
        <f t="shared" si="43"/>
        <v>1879971.6518776887</v>
      </c>
      <c r="T216" s="12"/>
    </row>
    <row r="217" spans="1:20" x14ac:dyDescent="0.2">
      <c r="A217" s="8">
        <v>44150</v>
      </c>
      <c r="B217" s="4">
        <f t="shared" si="34"/>
        <v>34564626.125139736</v>
      </c>
      <c r="C217" s="4">
        <f t="shared" si="35"/>
        <v>1905675.7804403959</v>
      </c>
      <c r="D217" s="4">
        <f t="shared" si="36"/>
        <v>6125975.711084283</v>
      </c>
      <c r="E217" s="4">
        <f t="shared" si="37"/>
        <v>280702.38333559054</v>
      </c>
      <c r="G217" s="4">
        <f t="shared" si="38"/>
        <v>157277.18647698135</v>
      </c>
      <c r="H217" s="4">
        <f t="shared" si="39"/>
        <v>128601.44119598596</v>
      </c>
      <c r="I217" s="4">
        <f t="shared" si="40"/>
        <v>5890.7583396613509</v>
      </c>
      <c r="J217" s="12"/>
      <c r="N217" s="12"/>
      <c r="O217" s="8">
        <v>44140</v>
      </c>
      <c r="P217" s="4">
        <f t="shared" si="33"/>
        <v>2040167.9799760433</v>
      </c>
      <c r="Q217" s="4">
        <f t="shared" si="41"/>
        <v>1964593.2280325589</v>
      </c>
      <c r="R217" s="4">
        <f t="shared" si="42"/>
        <v>1923742.0107658105</v>
      </c>
      <c r="S217" s="4">
        <f t="shared" si="43"/>
        <v>1903316.4021324362</v>
      </c>
      <c r="T217" s="12"/>
    </row>
    <row r="218" spans="1:20" x14ac:dyDescent="0.2">
      <c r="A218" s="8">
        <v>44151</v>
      </c>
      <c r="B218" s="4">
        <f t="shared" si="34"/>
        <v>34406144.830648169</v>
      </c>
      <c r="C218" s="4">
        <f t="shared" si="35"/>
        <v>1928037.3763290739</v>
      </c>
      <c r="D218" s="4">
        <f t="shared" si="36"/>
        <v>6256133.366888362</v>
      </c>
      <c r="E218" s="4">
        <f t="shared" si="37"/>
        <v>286664.42613439693</v>
      </c>
      <c r="G218" s="4">
        <f t="shared" si="38"/>
        <v>158481.29449156355</v>
      </c>
      <c r="H218" s="4">
        <f t="shared" si="39"/>
        <v>130157.65580407904</v>
      </c>
      <c r="I218" s="4">
        <f t="shared" si="40"/>
        <v>5962.0427988063811</v>
      </c>
      <c r="J218" s="12"/>
      <c r="N218" s="12"/>
      <c r="O218" s="8">
        <v>44141</v>
      </c>
      <c r="P218" s="4">
        <f t="shared" si="33"/>
        <v>2064157.0749319594</v>
      </c>
      <c r="Q218" s="4">
        <f t="shared" si="41"/>
        <v>1988003.7256308186</v>
      </c>
      <c r="R218" s="4">
        <f t="shared" si="42"/>
        <v>1946839.7530356073</v>
      </c>
      <c r="S218" s="4">
        <f t="shared" si="43"/>
        <v>1926257.7667380015</v>
      </c>
      <c r="T218" s="12"/>
    </row>
    <row r="219" spans="1:20" x14ac:dyDescent="0.2">
      <c r="A219" s="8">
        <v>44152</v>
      </c>
      <c r="B219" s="4">
        <f t="shared" si="34"/>
        <v>34246516.715900168</v>
      </c>
      <c r="C219" s="4">
        <f t="shared" si="35"/>
        <v>1949948.5356249982</v>
      </c>
      <c r="D219" s="4">
        <f t="shared" si="36"/>
        <v>6387818.3196916375</v>
      </c>
      <c r="E219" s="4">
        <f t="shared" si="37"/>
        <v>292696.42878319789</v>
      </c>
      <c r="G219" s="4">
        <f t="shared" si="38"/>
        <v>159628.11474800092</v>
      </c>
      <c r="H219" s="4">
        <f t="shared" si="39"/>
        <v>131684.95280327575</v>
      </c>
      <c r="I219" s="4">
        <f t="shared" si="40"/>
        <v>6032.0026488009598</v>
      </c>
      <c r="J219" s="12"/>
      <c r="N219" s="12"/>
      <c r="O219" s="8">
        <v>44142</v>
      </c>
      <c r="P219" s="4">
        <f t="shared" si="33"/>
        <v>2087665.4910770748</v>
      </c>
      <c r="Q219" s="4">
        <f t="shared" si="41"/>
        <v>2010961.0723020614</v>
      </c>
      <c r="R219" s="4">
        <f t="shared" si="42"/>
        <v>1969499.2243155676</v>
      </c>
      <c r="S219" s="4">
        <f t="shared" si="43"/>
        <v>1948768.3003223208</v>
      </c>
      <c r="T219" s="12"/>
    </row>
    <row r="220" spans="1:20" x14ac:dyDescent="0.2">
      <c r="A220" s="8">
        <v>44153</v>
      </c>
      <c r="B220" s="4">
        <f t="shared" si="34"/>
        <v>34085800.762158416</v>
      </c>
      <c r="C220" s="4">
        <f t="shared" si="35"/>
        <v>1971382.4511078175</v>
      </c>
      <c r="D220" s="4">
        <f t="shared" si="36"/>
        <v>6520999.8046748247</v>
      </c>
      <c r="E220" s="4">
        <f t="shared" si="37"/>
        <v>298796.98205893894</v>
      </c>
      <c r="G220" s="4">
        <f t="shared" si="38"/>
        <v>160715.95374174794</v>
      </c>
      <c r="H220" s="4">
        <f t="shared" si="39"/>
        <v>133181.48498318737</v>
      </c>
      <c r="I220" s="4">
        <f t="shared" si="40"/>
        <v>6100.5532757410647</v>
      </c>
      <c r="J220" s="12"/>
      <c r="N220" s="12"/>
      <c r="O220" s="8">
        <v>44143</v>
      </c>
      <c r="P220" s="4">
        <f t="shared" si="33"/>
        <v>2110664.489366746</v>
      </c>
      <c r="Q220" s="4">
        <f t="shared" si="41"/>
        <v>2033437.3427635685</v>
      </c>
      <c r="R220" s="4">
        <f t="shared" si="42"/>
        <v>1991692.9391942834</v>
      </c>
      <c r="S220" s="4">
        <f t="shared" si="43"/>
        <v>1970820.7374096408</v>
      </c>
      <c r="T220" s="12"/>
    </row>
    <row r="221" spans="1:20" x14ac:dyDescent="0.2">
      <c r="A221" s="8">
        <v>44154</v>
      </c>
      <c r="B221" s="4">
        <f t="shared" si="34"/>
        <v>33924057.557516754</v>
      </c>
      <c r="C221" s="4">
        <f t="shared" si="35"/>
        <v>1992312.6235274915</v>
      </c>
      <c r="D221" s="4">
        <f t="shared" si="36"/>
        <v>6655645.2260854887</v>
      </c>
      <c r="E221" s="4">
        <f t="shared" si="37"/>
        <v>304964.59287026199</v>
      </c>
      <c r="G221" s="4">
        <f t="shared" si="38"/>
        <v>161743.20464166111</v>
      </c>
      <c r="H221" s="4">
        <f t="shared" si="39"/>
        <v>134645.42141066393</v>
      </c>
      <c r="I221" s="4">
        <f t="shared" si="40"/>
        <v>6167.6108113230284</v>
      </c>
      <c r="J221" s="12"/>
      <c r="N221" s="12"/>
      <c r="O221" s="8">
        <v>44144</v>
      </c>
      <c r="P221" s="4">
        <f t="shared" si="33"/>
        <v>2133125.6557494784</v>
      </c>
      <c r="Q221" s="4">
        <f t="shared" si="41"/>
        <v>2055404.8950775117</v>
      </c>
      <c r="R221" s="4">
        <f t="shared" si="42"/>
        <v>2013393.6730926645</v>
      </c>
      <c r="S221" s="4">
        <f t="shared" si="43"/>
        <v>1992388.062100241</v>
      </c>
      <c r="T221" s="12"/>
    </row>
    <row r="222" spans="1:20" x14ac:dyDescent="0.2">
      <c r="A222" s="8">
        <v>44155</v>
      </c>
      <c r="B222" s="4">
        <f t="shared" si="34"/>
        <v>33761349.204856321</v>
      </c>
      <c r="C222" s="4">
        <f t="shared" si="35"/>
        <v>2012712.9316502474</v>
      </c>
      <c r="D222" s="4">
        <f t="shared" si="36"/>
        <v>6791720.1782724168</v>
      </c>
      <c r="E222" s="4">
        <f t="shared" si="37"/>
        <v>311197.68522101227</v>
      </c>
      <c r="G222" s="4">
        <f t="shared" si="38"/>
        <v>162708.35266043406</v>
      </c>
      <c r="H222" s="4">
        <f t="shared" si="39"/>
        <v>136074.95218692769</v>
      </c>
      <c r="I222" s="4">
        <f t="shared" si="40"/>
        <v>6233.0923507502948</v>
      </c>
      <c r="J222" s="12"/>
      <c r="N222" s="12"/>
      <c r="O222" s="8">
        <v>44145</v>
      </c>
      <c r="P222" s="4">
        <f t="shared" si="33"/>
        <v>2155020.9761879253</v>
      </c>
      <c r="Q222" s="4">
        <f t="shared" si="41"/>
        <v>2076836.4430913534</v>
      </c>
      <c r="R222" s="4">
        <f t="shared" si="42"/>
        <v>2034574.5333094224</v>
      </c>
      <c r="S222" s="4">
        <f t="shared" si="43"/>
        <v>2013443.5784184569</v>
      </c>
      <c r="T222" s="12"/>
    </row>
    <row r="223" spans="1:20" x14ac:dyDescent="0.2">
      <c r="A223" s="8">
        <v>44156</v>
      </c>
      <c r="B223" s="4">
        <f t="shared" si="34"/>
        <v>33597739.224719249</v>
      </c>
      <c r="C223" s="4">
        <f t="shared" si="35"/>
        <v>2032557.7023837345</v>
      </c>
      <c r="D223" s="4">
        <f t="shared" si="36"/>
        <v>6929188.4715041285</v>
      </c>
      <c r="E223" s="4">
        <f t="shared" si="37"/>
        <v>317494.60139288945</v>
      </c>
      <c r="G223" s="4">
        <f t="shared" si="38"/>
        <v>163609.98013707611</v>
      </c>
      <c r="H223" s="4">
        <f t="shared" si="39"/>
        <v>137468.2932317119</v>
      </c>
      <c r="I223" s="4">
        <f t="shared" si="40"/>
        <v>6296.916171877202</v>
      </c>
      <c r="J223" s="12"/>
      <c r="N223" s="12"/>
      <c r="O223" s="8">
        <v>44146</v>
      </c>
      <c r="P223" s="4">
        <f t="shared" si="33"/>
        <v>2176322.9117873237</v>
      </c>
      <c r="Q223" s="4">
        <f t="shared" si="41"/>
        <v>2097705.1291240533</v>
      </c>
      <c r="R223" s="4">
        <f t="shared" si="42"/>
        <v>2055209.0303871504</v>
      </c>
      <c r="S223" s="4">
        <f t="shared" si="43"/>
        <v>2033960.9810186988</v>
      </c>
      <c r="T223" s="12"/>
    </row>
    <row r="224" spans="1:20" x14ac:dyDescent="0.2">
      <c r="A224" s="8">
        <v>44157</v>
      </c>
      <c r="B224" s="4">
        <f t="shared" si="34"/>
        <v>33433292.453418303</v>
      </c>
      <c r="C224" s="4">
        <f t="shared" si="35"/>
        <v>2051821.7806572702</v>
      </c>
      <c r="D224" s="4">
        <f t="shared" si="36"/>
        <v>7068012.162576938</v>
      </c>
      <c r="E224" s="4">
        <f t="shared" si="37"/>
        <v>323853.60334749002</v>
      </c>
      <c r="G224" s="4">
        <f t="shared" si="38"/>
        <v>164446.7713009452</v>
      </c>
      <c r="H224" s="4">
        <f t="shared" si="39"/>
        <v>138823.69107280907</v>
      </c>
      <c r="I224" s="4">
        <f t="shared" si="40"/>
        <v>6359.0019546005406</v>
      </c>
      <c r="J224" s="12"/>
      <c r="N224" s="12"/>
      <c r="O224" s="8">
        <v>44147</v>
      </c>
      <c r="P224" s="4">
        <f t="shared" si="33"/>
        <v>2197004.4736846797</v>
      </c>
      <c r="Q224" s="4">
        <f t="shared" si="41"/>
        <v>2117984.5965660438</v>
      </c>
      <c r="R224" s="4">
        <f t="shared" si="42"/>
        <v>2075271.149474889</v>
      </c>
      <c r="S224" s="4">
        <f t="shared" si="43"/>
        <v>2053914.4259293119</v>
      </c>
      <c r="T224" s="12"/>
    </row>
    <row r="225" spans="1:20" x14ac:dyDescent="0.2">
      <c r="A225" s="8">
        <v>44158</v>
      </c>
      <c r="B225" s="4">
        <f t="shared" si="34"/>
        <v>33268074.936729755</v>
      </c>
      <c r="C225" s="4">
        <f t="shared" si="35"/>
        <v>2070480.5987274412</v>
      </c>
      <c r="D225" s="4">
        <f t="shared" si="36"/>
        <v>7208151.59019583</v>
      </c>
      <c r="E225" s="4">
        <f t="shared" si="37"/>
        <v>330272.87434697489</v>
      </c>
      <c r="G225" s="4">
        <f t="shared" si="38"/>
        <v>165217.51668854748</v>
      </c>
      <c r="H225" s="4">
        <f t="shared" si="39"/>
        <v>140139.42761889155</v>
      </c>
      <c r="I225" s="4">
        <f t="shared" si="40"/>
        <v>6419.2709994848874</v>
      </c>
      <c r="J225" s="12"/>
      <c r="N225" s="12"/>
      <c r="O225" s="8">
        <v>44148</v>
      </c>
      <c r="P225" s="4">
        <f t="shared" si="33"/>
        <v>2217039.2973458176</v>
      </c>
      <c r="Q225" s="4">
        <f t="shared" si="41"/>
        <v>2137649.0620539184</v>
      </c>
      <c r="R225" s="4">
        <f t="shared" si="42"/>
        <v>2094735.4213555942</v>
      </c>
      <c r="S225" s="4">
        <f t="shared" si="43"/>
        <v>2073278.6010064322</v>
      </c>
      <c r="T225" s="12"/>
    </row>
    <row r="226" spans="1:20" x14ac:dyDescent="0.2">
      <c r="A226" s="8">
        <v>44159</v>
      </c>
      <c r="B226" s="4">
        <f t="shared" si="34"/>
        <v>33102153.819543459</v>
      </c>
      <c r="C226" s="4">
        <f t="shared" si="35"/>
        <v>2088510.2445760618</v>
      </c>
      <c r="D226" s="4">
        <f t="shared" si="36"/>
        <v>7349565.4150889143</v>
      </c>
      <c r="E226" s="4">
        <f t="shared" si="37"/>
        <v>336750.52079156501</v>
      </c>
      <c r="G226" s="4">
        <f t="shared" si="38"/>
        <v>165921.11718629528</v>
      </c>
      <c r="H226" s="4">
        <f t="shared" si="39"/>
        <v>141413.82489308424</v>
      </c>
      <c r="I226" s="4">
        <f t="shared" si="40"/>
        <v>6477.6464445901374</v>
      </c>
      <c r="J226" s="12"/>
      <c r="N226" s="12"/>
      <c r="O226" s="8">
        <v>44149</v>
      </c>
      <c r="P226" s="4">
        <f t="shared" si="33"/>
        <v>2236401.7159137363</v>
      </c>
      <c r="Q226" s="4">
        <f t="shared" si="41"/>
        <v>2156673.3868761659</v>
      </c>
      <c r="R226" s="4">
        <f t="shared" si="42"/>
        <v>2113576.9928018036</v>
      </c>
      <c r="S226" s="4">
        <f t="shared" si="43"/>
        <v>2092028.7957646223</v>
      </c>
      <c r="T226" s="12"/>
    </row>
    <row r="227" spans="1:20" x14ac:dyDescent="0.2">
      <c r="A227" s="8">
        <v>44160</v>
      </c>
      <c r="B227" s="4">
        <f t="shared" si="34"/>
        <v>32935597.231868815</v>
      </c>
      <c r="C227" s="4">
        <f t="shared" si="35"/>
        <v>2105887.529066701</v>
      </c>
      <c r="D227" s="4">
        <f t="shared" si="36"/>
        <v>7492210.6647934597</v>
      </c>
      <c r="E227" s="4">
        <f t="shared" si="37"/>
        <v>343284.57427102438</v>
      </c>
      <c r="G227" s="4">
        <f t="shared" si="38"/>
        <v>166556.58767464344</v>
      </c>
      <c r="H227" s="4">
        <f t="shared" si="39"/>
        <v>142645.24970454504</v>
      </c>
      <c r="I227" s="4">
        <f t="shared" si="40"/>
        <v>6534.0534794593932</v>
      </c>
      <c r="J227" s="12"/>
      <c r="N227" s="12"/>
      <c r="O227" s="8">
        <v>44150</v>
      </c>
      <c r="P227" s="4">
        <f t="shared" ref="P227:P273" si="44">(C226*M$5*B226/SUM(B226:D226)*M$6)+C226</f>
        <v>2255066.8322507055</v>
      </c>
      <c r="Q227" s="4">
        <f t="shared" si="41"/>
        <v>2175033.1472641882</v>
      </c>
      <c r="R227" s="4">
        <f t="shared" si="42"/>
        <v>2131771.6959201251</v>
      </c>
      <c r="S227" s="4">
        <f t="shared" si="43"/>
        <v>2110140.9702480934</v>
      </c>
      <c r="T227" s="12"/>
    </row>
    <row r="228" spans="1:20" x14ac:dyDescent="0.2">
      <c r="A228" s="8">
        <v>44161</v>
      </c>
      <c r="B228" s="4">
        <f t="shared" si="34"/>
        <v>32768474.171617318</v>
      </c>
      <c r="C228" s="4">
        <f t="shared" si="35"/>
        <v>2122590.0515277181</v>
      </c>
      <c r="D228" s="4">
        <f t="shared" si="36"/>
        <v>7636042.7830287153</v>
      </c>
      <c r="E228" s="4">
        <f t="shared" si="37"/>
        <v>349872.99382624734</v>
      </c>
      <c r="G228" s="4">
        <f t="shared" si="38"/>
        <v>167123.06025149571</v>
      </c>
      <c r="H228" s="4">
        <f t="shared" si="39"/>
        <v>143832.11823525568</v>
      </c>
      <c r="I228" s="4">
        <f t="shared" si="40"/>
        <v>6588.4195552229639</v>
      </c>
      <c r="J228" s="12"/>
      <c r="N228" s="12"/>
      <c r="O228" s="8">
        <v>44151</v>
      </c>
      <c r="P228" s="4">
        <f t="shared" si="44"/>
        <v>2273010.5893181968</v>
      </c>
      <c r="Q228" s="4">
        <f t="shared" si="41"/>
        <v>2192704.7032233221</v>
      </c>
      <c r="R228" s="4">
        <f t="shared" si="42"/>
        <v>2149296.1161450115</v>
      </c>
      <c r="S228" s="4">
        <f t="shared" si="43"/>
        <v>2127591.8226058562</v>
      </c>
      <c r="T228" s="12"/>
    </row>
    <row r="229" spans="1:20" x14ac:dyDescent="0.2">
      <c r="A229" s="8">
        <v>44162</v>
      </c>
      <c r="B229" s="4">
        <f t="shared" si="34"/>
        <v>32600854.384601865</v>
      </c>
      <c r="C229" s="4">
        <f t="shared" si="35"/>
        <v>2138596.2634340473</v>
      </c>
      <c r="D229" s="4">
        <f t="shared" si="36"/>
        <v>7781015.6835480584</v>
      </c>
      <c r="E229" s="4">
        <f t="shared" si="37"/>
        <v>356513.66841602692</v>
      </c>
      <c r="G229" s="4">
        <f t="shared" si="38"/>
        <v>167619.7870154522</v>
      </c>
      <c r="H229" s="4">
        <f t="shared" si="39"/>
        <v>144972.90051934315</v>
      </c>
      <c r="I229" s="4">
        <f t="shared" si="40"/>
        <v>6640.6745897795754</v>
      </c>
      <c r="J229" s="12"/>
      <c r="N229" s="12"/>
      <c r="O229" s="8">
        <v>44152</v>
      </c>
      <c r="P229" s="4">
        <f t="shared" si="44"/>
        <v>2290209.8385431701</v>
      </c>
      <c r="Q229" s="4">
        <f t="shared" si="41"/>
        <v>2209665.2655617194</v>
      </c>
      <c r="R229" s="4">
        <f t="shared" si="42"/>
        <v>2166127.6585447188</v>
      </c>
      <c r="S229" s="4">
        <f t="shared" si="43"/>
        <v>2144358.8550362182</v>
      </c>
      <c r="T229" s="12"/>
    </row>
    <row r="230" spans="1:20" x14ac:dyDescent="0.2">
      <c r="A230" s="8">
        <v>44163</v>
      </c>
      <c r="B230" s="4">
        <f t="shared" si="34"/>
        <v>32432808.242209524</v>
      </c>
      <c r="C230" s="4">
        <f t="shared" si="35"/>
        <v>2153885.5298668118</v>
      </c>
      <c r="D230" s="4">
        <f t="shared" si="36"/>
        <v>7927081.8083406035</v>
      </c>
      <c r="E230" s="4">
        <f t="shared" si="37"/>
        <v>363204.4195830563</v>
      </c>
      <c r="G230" s="4">
        <f t="shared" si="38"/>
        <v>168046.14239233953</v>
      </c>
      <c r="H230" s="4">
        <f t="shared" si="39"/>
        <v>146066.12479254542</v>
      </c>
      <c r="I230" s="4">
        <f t="shared" si="40"/>
        <v>6690.7511670293761</v>
      </c>
      <c r="J230" s="12"/>
      <c r="N230" s="12"/>
      <c r="O230" s="8">
        <v>44153</v>
      </c>
      <c r="P230" s="4">
        <f t="shared" si="44"/>
        <v>2306642.405826387</v>
      </c>
      <c r="Q230" s="4">
        <f t="shared" si="41"/>
        <v>2225892.9607807174</v>
      </c>
      <c r="R230" s="4">
        <f t="shared" si="42"/>
        <v>2182244.6121073822</v>
      </c>
      <c r="S230" s="4">
        <f t="shared" si="43"/>
        <v>2160420.437770715</v>
      </c>
      <c r="T230" s="12"/>
    </row>
    <row r="231" spans="1:20" x14ac:dyDescent="0.2">
      <c r="A231" s="8">
        <v>44164</v>
      </c>
      <c r="B231" s="4">
        <f t="shared" si="34"/>
        <v>32264406.617218032</v>
      </c>
      <c r="C231" s="4">
        <f t="shared" si="35"/>
        <v>2168438.1884392467</v>
      </c>
      <c r="D231" s="4">
        <f t="shared" si="36"/>
        <v>8074192.1900305068</v>
      </c>
      <c r="E231" s="4">
        <f t="shared" si="37"/>
        <v>369943.00431221107</v>
      </c>
      <c r="G231" s="4">
        <f t="shared" si="38"/>
        <v>168401.62499149289</v>
      </c>
      <c r="H231" s="4">
        <f t="shared" si="39"/>
        <v>147110.38168990327</v>
      </c>
      <c r="I231" s="4">
        <f t="shared" si="40"/>
        <v>6738.5847291547398</v>
      </c>
      <c r="J231" s="12"/>
      <c r="N231" s="12"/>
      <c r="O231" s="8">
        <v>44154</v>
      </c>
      <c r="P231" s="4">
        <f t="shared" si="44"/>
        <v>2322287.1548583047</v>
      </c>
      <c r="Q231" s="4">
        <f t="shared" si="41"/>
        <v>2241366.893498756</v>
      </c>
      <c r="R231" s="4">
        <f t="shared" si="42"/>
        <v>2197626.2116827839</v>
      </c>
      <c r="S231" s="4">
        <f t="shared" si="43"/>
        <v>2175755.8707747981</v>
      </c>
      <c r="T231" s="12"/>
    </row>
    <row r="232" spans="1:20" x14ac:dyDescent="0.2">
      <c r="A232" s="8">
        <v>44165</v>
      </c>
      <c r="B232" s="4">
        <f t="shared" si="34"/>
        <v>32095720.758236617</v>
      </c>
      <c r="C232" s="4">
        <f t="shared" si="35"/>
        <v>2182235.6053892863</v>
      </c>
      <c r="D232" s="4">
        <f t="shared" si="36"/>
        <v>8222296.5183009077</v>
      </c>
      <c r="E232" s="4">
        <f t="shared" si="37"/>
        <v>376727.11807318527</v>
      </c>
      <c r="G232" s="4">
        <f t="shared" si="38"/>
        <v>168685.85898141429</v>
      </c>
      <c r="H232" s="4">
        <f t="shared" si="39"/>
        <v>148104.32827040055</v>
      </c>
      <c r="I232" s="4">
        <f t="shared" si="40"/>
        <v>6784.1137609742145</v>
      </c>
      <c r="J232" s="12"/>
      <c r="N232" s="12"/>
      <c r="O232" s="8">
        <v>44155</v>
      </c>
      <c r="P232" s="4">
        <f t="shared" si="44"/>
        <v>2337124.047420661</v>
      </c>
      <c r="Q232" s="4">
        <f t="shared" si="41"/>
        <v>2256067.2060919297</v>
      </c>
      <c r="R232" s="4">
        <f t="shared" si="42"/>
        <v>2212252.6972655882</v>
      </c>
      <c r="S232" s="4">
        <f t="shared" si="43"/>
        <v>2190345.4428524175</v>
      </c>
      <c r="T232" s="12"/>
    </row>
    <row r="233" spans="1:20" x14ac:dyDescent="0.2">
      <c r="A233" s="8">
        <v>44166</v>
      </c>
      <c r="B233" s="4">
        <f t="shared" si="34"/>
        <v>31926822.163258933</v>
      </c>
      <c r="C233" s="4">
        <f t="shared" si="35"/>
        <v>2195260.2285534493</v>
      </c>
      <c r="D233" s="4">
        <f t="shared" si="36"/>
        <v>8371343.2101489957</v>
      </c>
      <c r="E233" s="4">
        <f t="shared" si="37"/>
        <v>383554.39803861745</v>
      </c>
      <c r="G233" s="4">
        <f t="shared" si="38"/>
        <v>168898.59497768359</v>
      </c>
      <c r="H233" s="4">
        <f t="shared" si="39"/>
        <v>149046.69184808826</v>
      </c>
      <c r="I233" s="4">
        <f t="shared" si="40"/>
        <v>6827.2799654321952</v>
      </c>
      <c r="J233" s="12"/>
      <c r="N233" s="12"/>
      <c r="O233" s="8">
        <v>44156</v>
      </c>
      <c r="P233" s="4">
        <f t="shared" si="44"/>
        <v>2351134.2003669697</v>
      </c>
      <c r="Q233" s="4">
        <f t="shared" si="41"/>
        <v>2269975.1352478233</v>
      </c>
      <c r="R233" s="4">
        <f t="shared" si="42"/>
        <v>2226105.3703185548</v>
      </c>
      <c r="S233" s="4">
        <f t="shared" si="43"/>
        <v>2204170.4878539206</v>
      </c>
      <c r="T233" s="12"/>
    </row>
    <row r="234" spans="1:20" x14ac:dyDescent="0.2">
      <c r="A234" s="8">
        <v>44167</v>
      </c>
      <c r="B234" s="4">
        <f t="shared" si="34"/>
        <v>31757782.452819623</v>
      </c>
      <c r="C234" s="4">
        <f t="shared" si="35"/>
        <v>2207495.6369532268</v>
      </c>
      <c r="D234" s="4">
        <f t="shared" si="36"/>
        <v>8521279.4837591965</v>
      </c>
      <c r="E234" s="4">
        <f t="shared" si="37"/>
        <v>390422.42646794894</v>
      </c>
      <c r="G234" s="4">
        <f t="shared" si="38"/>
        <v>169039.71043931009</v>
      </c>
      <c r="H234" s="4">
        <f t="shared" si="39"/>
        <v>149936.27361020059</v>
      </c>
      <c r="I234" s="4">
        <f t="shared" si="40"/>
        <v>6868.0284293315053</v>
      </c>
      <c r="J234" s="12"/>
      <c r="N234" s="12"/>
      <c r="O234" s="8">
        <v>44157</v>
      </c>
      <c r="P234" s="4">
        <f t="shared" si="44"/>
        <v>2364299.9389927592</v>
      </c>
      <c r="Q234" s="4">
        <f t="shared" si="41"/>
        <v>2283073.0651452988</v>
      </c>
      <c r="R234" s="4">
        <f t="shared" si="42"/>
        <v>2239166.6468493738</v>
      </c>
      <c r="S234" s="4">
        <f t="shared" si="43"/>
        <v>2217213.4377014115</v>
      </c>
      <c r="T234" s="12"/>
    </row>
    <row r="235" spans="1:20" x14ac:dyDescent="0.2">
      <c r="A235" s="8">
        <v>44168</v>
      </c>
      <c r="B235" s="4">
        <f t="shared" si="34"/>
        <v>31588673.24324657</v>
      </c>
      <c r="C235" s="4">
        <f t="shared" si="35"/>
        <v>2218926.5867439066</v>
      </c>
      <c r="D235" s="4">
        <f t="shared" si="36"/>
        <v>8672051.435763102</v>
      </c>
      <c r="E235" s="4">
        <f t="shared" si="37"/>
        <v>397328.73424641689</v>
      </c>
      <c r="G235" s="4">
        <f t="shared" si="38"/>
        <v>169109.20957305338</v>
      </c>
      <c r="H235" s="4">
        <f t="shared" si="39"/>
        <v>150771.95200390538</v>
      </c>
      <c r="I235" s="4">
        <f t="shared" si="40"/>
        <v>6906.3077784679526</v>
      </c>
      <c r="J235" s="12"/>
      <c r="N235" s="12"/>
      <c r="O235" s="8">
        <v>44158</v>
      </c>
      <c r="P235" s="4">
        <f t="shared" si="44"/>
        <v>2376604.84652628</v>
      </c>
      <c r="Q235" s="4">
        <f t="shared" si="41"/>
        <v>2295344.5769911767</v>
      </c>
      <c r="R235" s="4">
        <f t="shared" si="42"/>
        <v>2251420.1069722017</v>
      </c>
      <c r="S235" s="4">
        <f t="shared" si="43"/>
        <v>2229457.871962714</v>
      </c>
      <c r="T235" s="12"/>
    </row>
    <row r="236" spans="1:20" x14ac:dyDescent="0.2">
      <c r="A236" s="8">
        <v>44169</v>
      </c>
      <c r="B236" s="4">
        <f t="shared" si="34"/>
        <v>31419566.020498</v>
      </c>
      <c r="C236" s="4">
        <f t="shared" si="35"/>
        <v>2229539.0532964841</v>
      </c>
      <c r="D236" s="4">
        <f t="shared" si="36"/>
        <v>8823604.1216377113</v>
      </c>
      <c r="E236" s="4">
        <f t="shared" si="37"/>
        <v>404270.80456780142</v>
      </c>
      <c r="G236" s="4">
        <f t="shared" si="38"/>
        <v>169107.22274857058</v>
      </c>
      <c r="H236" s="4">
        <f t="shared" si="39"/>
        <v>151552.68587460884</v>
      </c>
      <c r="I236" s="4">
        <f t="shared" si="40"/>
        <v>6942.0703213845072</v>
      </c>
      <c r="J236" s="12"/>
      <c r="N236" s="12"/>
      <c r="O236" s="8">
        <v>44159</v>
      </c>
      <c r="P236" s="4">
        <f t="shared" si="44"/>
        <v>2388033.8094924772</v>
      </c>
      <c r="Q236" s="4">
        <f t="shared" si="41"/>
        <v>2306774.4946652418</v>
      </c>
      <c r="R236" s="4">
        <f t="shared" si="42"/>
        <v>2262850.5407045744</v>
      </c>
      <c r="S236" s="4">
        <f t="shared" si="43"/>
        <v>2240888.5637242403</v>
      </c>
      <c r="T236" s="12"/>
    </row>
    <row r="237" spans="1:20" x14ac:dyDescent="0.2">
      <c r="A237" s="8">
        <v>44170</v>
      </c>
      <c r="B237" s="4">
        <f t="shared" si="34"/>
        <v>31250532.015067462</v>
      </c>
      <c r="C237" s="4">
        <f t="shared" si="35"/>
        <v>2239320.269205844</v>
      </c>
      <c r="D237" s="4">
        <f t="shared" si="36"/>
        <v>8975881.638977861</v>
      </c>
      <c r="E237" s="4">
        <f t="shared" si="37"/>
        <v>411246.07674882899</v>
      </c>
      <c r="G237" s="4">
        <f t="shared" si="38"/>
        <v>169034.00543053742</v>
      </c>
      <c r="H237" s="4">
        <f t="shared" si="39"/>
        <v>152277.51734014988</v>
      </c>
      <c r="I237" s="4">
        <f t="shared" si="40"/>
        <v>6975.2721810275707</v>
      </c>
      <c r="J237" s="12"/>
      <c r="N237" s="12"/>
      <c r="O237" s="8">
        <v>44160</v>
      </c>
      <c r="P237" s="4">
        <f t="shared" si="44"/>
        <v>2398573.0587270213</v>
      </c>
      <c r="Q237" s="4">
        <f t="shared" si="41"/>
        <v>2317348.9262474128</v>
      </c>
      <c r="R237" s="4">
        <f t="shared" si="42"/>
        <v>2273443.9897719482</v>
      </c>
      <c r="S237" s="4">
        <f t="shared" si="43"/>
        <v>2251491.5215342161</v>
      </c>
      <c r="T237" s="12"/>
    </row>
    <row r="238" spans="1:20" x14ac:dyDescent="0.2">
      <c r="A238" s="8">
        <v>44171</v>
      </c>
      <c r="B238" s="4">
        <f t="shared" si="34"/>
        <v>31081642.078430366</v>
      </c>
      <c r="C238" s="4">
        <f t="shared" si="35"/>
        <v>2248258.7580425246</v>
      </c>
      <c r="D238" s="4">
        <f t="shared" si="36"/>
        <v>9128827.2133646198</v>
      </c>
      <c r="E238" s="4">
        <f t="shared" si="37"/>
        <v>418251.95016248728</v>
      </c>
      <c r="G238" s="4">
        <f t="shared" si="38"/>
        <v>168889.93663709782</v>
      </c>
      <c r="H238" s="4">
        <f t="shared" si="39"/>
        <v>152945.57438675917</v>
      </c>
      <c r="I238" s="4">
        <f t="shared" si="40"/>
        <v>7005.8734136582834</v>
      </c>
      <c r="J238" s="12"/>
      <c r="N238" s="12"/>
      <c r="O238" s="8">
        <v>44161</v>
      </c>
      <c r="P238" s="4">
        <f t="shared" si="44"/>
        <v>2408210.205842942</v>
      </c>
      <c r="Q238" s="4">
        <f t="shared" si="41"/>
        <v>2327055.3012251155</v>
      </c>
      <c r="R238" s="4">
        <f t="shared" si="42"/>
        <v>2283187.7852154798</v>
      </c>
      <c r="S238" s="4">
        <f t="shared" si="43"/>
        <v>2261254.0272106621</v>
      </c>
      <c r="T238" s="12"/>
    </row>
    <row r="239" spans="1:20" x14ac:dyDescent="0.2">
      <c r="A239" s="8">
        <v>44172</v>
      </c>
      <c r="B239" s="4">
        <f t="shared" si="34"/>
        <v>30912966.561493266</v>
      </c>
      <c r="C239" s="4">
        <f t="shared" si="35"/>
        <v>2256344.3636908736</v>
      </c>
      <c r="D239" s="4">
        <f t="shared" si="36"/>
        <v>9282383.286538925</v>
      </c>
      <c r="E239" s="4">
        <f t="shared" si="37"/>
        <v>425285.78827693459</v>
      </c>
      <c r="G239" s="4">
        <f t="shared" si="38"/>
        <v>168675.51693710079</v>
      </c>
      <c r="H239" s="4">
        <f t="shared" si="39"/>
        <v>153556.07317430442</v>
      </c>
      <c r="I239" s="4">
        <f t="shared" si="40"/>
        <v>7033.838114447326</v>
      </c>
      <c r="J239" s="12"/>
      <c r="N239" s="12"/>
      <c r="O239" s="8">
        <v>44162</v>
      </c>
      <c r="P239" s="4">
        <f t="shared" si="44"/>
        <v>2416934.2749796254</v>
      </c>
      <c r="Q239" s="4">
        <f t="shared" si="41"/>
        <v>2335882.4032046548</v>
      </c>
      <c r="R239" s="4">
        <f t="shared" si="42"/>
        <v>2292070.5806235899</v>
      </c>
      <c r="S239" s="4">
        <f t="shared" si="43"/>
        <v>2270164.669333057</v>
      </c>
      <c r="T239" s="12"/>
    </row>
    <row r="240" spans="1:20" x14ac:dyDescent="0.2">
      <c r="A240" s="8">
        <v>44173</v>
      </c>
      <c r="B240" s="4">
        <f t="shared" si="34"/>
        <v>30744575.195491727</v>
      </c>
      <c r="C240" s="4">
        <f t="shared" si="35"/>
        <v>2263568.275143065</v>
      </c>
      <c r="D240" s="4">
        <f t="shared" si="36"/>
        <v>9436491.6065790113</v>
      </c>
      <c r="E240" s="4">
        <f t="shared" si="37"/>
        <v>432344.92278619605</v>
      </c>
      <c r="G240" s="4">
        <f t="shared" si="38"/>
        <v>168391.36600153954</v>
      </c>
      <c r="H240" s="4">
        <f t="shared" si="39"/>
        <v>154108.32004008669</v>
      </c>
      <c r="I240" s="4">
        <f t="shared" si="40"/>
        <v>7059.1345092614474</v>
      </c>
      <c r="J240" s="12"/>
      <c r="N240" s="12"/>
      <c r="O240" s="8">
        <v>44163</v>
      </c>
      <c r="P240" s="4">
        <f t="shared" si="44"/>
        <v>2424735.729692413</v>
      </c>
      <c r="Q240" s="4">
        <f t="shared" si="41"/>
        <v>2343820.3979773875</v>
      </c>
      <c r="R240" s="4">
        <f t="shared" si="42"/>
        <v>2300082.3808341306</v>
      </c>
      <c r="S240" s="4">
        <f t="shared" si="43"/>
        <v>2278213.3722625021</v>
      </c>
      <c r="T240" s="12"/>
    </row>
    <row r="241" spans="1:20" x14ac:dyDescent="0.2">
      <c r="A241" s="8">
        <v>44174</v>
      </c>
      <c r="B241" s="4">
        <f t="shared" si="34"/>
        <v>30576536.975764327</v>
      </c>
      <c r="C241" s="4">
        <f t="shared" si="35"/>
        <v>2269923.0466459594</v>
      </c>
      <c r="D241" s="4">
        <f t="shared" si="36"/>
        <v>9591093.3197712824</v>
      </c>
      <c r="E241" s="4">
        <f t="shared" si="37"/>
        <v>439426.65781842935</v>
      </c>
      <c r="G241" s="4">
        <f t="shared" si="38"/>
        <v>168038.21972739906</v>
      </c>
      <c r="H241" s="4">
        <f t="shared" si="39"/>
        <v>154601.71319227133</v>
      </c>
      <c r="I241" s="4">
        <f t="shared" si="40"/>
        <v>7081.7350322333032</v>
      </c>
      <c r="J241" s="12"/>
      <c r="N241" s="12"/>
      <c r="O241" s="8">
        <v>44164</v>
      </c>
      <c r="P241" s="4">
        <f t="shared" si="44"/>
        <v>2431606.4948704643</v>
      </c>
      <c r="Q241" s="4">
        <f t="shared" si="41"/>
        <v>2350860.8568196362</v>
      </c>
      <c r="R241" s="4">
        <f t="shared" si="42"/>
        <v>2307214.5659813504</v>
      </c>
      <c r="S241" s="4">
        <f t="shared" si="43"/>
        <v>2285391.4205622077</v>
      </c>
      <c r="T241" s="12"/>
    </row>
    <row r="242" spans="1:20" x14ac:dyDescent="0.2">
      <c r="A242" s="8">
        <v>44175</v>
      </c>
      <c r="B242" s="4">
        <f t="shared" si="34"/>
        <v>30408920.048809614</v>
      </c>
      <c r="C242" s="4">
        <f t="shared" si="35"/>
        <v>2275402.6131259608</v>
      </c>
      <c r="D242" s="4">
        <f t="shared" si="36"/>
        <v>9746129.0638572015</v>
      </c>
      <c r="E242" s="4">
        <f t="shared" si="37"/>
        <v>446528.27420722169</v>
      </c>
      <c r="G242" s="4">
        <f t="shared" si="38"/>
        <v>167616.92695471269</v>
      </c>
      <c r="H242" s="4">
        <f t="shared" si="39"/>
        <v>155035.74408591905</v>
      </c>
      <c r="I242" s="4">
        <f t="shared" si="40"/>
        <v>7101.6163887923585</v>
      </c>
      <c r="J242" s="12"/>
      <c r="N242" s="12"/>
      <c r="O242" s="8">
        <v>44165</v>
      </c>
      <c r="P242" s="4">
        <f t="shared" si="44"/>
        <v>2437539.9736006721</v>
      </c>
      <c r="Q242" s="4">
        <f t="shared" si="41"/>
        <v>2356996.7749341219</v>
      </c>
      <c r="R242" s="4">
        <f t="shared" si="42"/>
        <v>2313459.9107900406</v>
      </c>
      <c r="S242" s="4">
        <f t="shared" si="43"/>
        <v>2291691.478718</v>
      </c>
      <c r="T242" s="12"/>
    </row>
    <row r="243" spans="1:20" x14ac:dyDescent="0.2">
      <c r="A243" s="8">
        <v>44176</v>
      </c>
      <c r="B243" s="4">
        <f t="shared" si="34"/>
        <v>30241791.603009615</v>
      </c>
      <c r="C243" s="4">
        <f t="shared" si="35"/>
        <v>2280002.3008455345</v>
      </c>
      <c r="D243" s="4">
        <f t="shared" si="36"/>
        <v>9901539.0623337049</v>
      </c>
      <c r="E243" s="4">
        <f t="shared" si="37"/>
        <v>453647.03381114436</v>
      </c>
      <c r="G243" s="4">
        <f t="shared" si="38"/>
        <v>167128.44579999923</v>
      </c>
      <c r="H243" s="4">
        <f t="shared" si="39"/>
        <v>155409.99847650313</v>
      </c>
      <c r="I243" s="4">
        <f t="shared" si="40"/>
        <v>7118.7596039226482</v>
      </c>
      <c r="J243" s="12"/>
      <c r="N243" s="12"/>
      <c r="O243" s="8">
        <v>44166</v>
      </c>
      <c r="P243" s="4">
        <f t="shared" si="44"/>
        <v>2442531.0589259602</v>
      </c>
      <c r="Q243" s="4">
        <f t="shared" si="41"/>
        <v>2362222.5849701161</v>
      </c>
      <c r="R243" s="4">
        <f t="shared" si="42"/>
        <v>2318812.5990480385</v>
      </c>
      <c r="S243" s="4">
        <f t="shared" si="43"/>
        <v>2297107.6060869996</v>
      </c>
      <c r="T243" s="12"/>
    </row>
    <row r="244" spans="1:20" x14ac:dyDescent="0.2">
      <c r="A244" s="8">
        <v>44177</v>
      </c>
      <c r="B244" s="4">
        <f t="shared" si="34"/>
        <v>30075217.763378225</v>
      </c>
      <c r="C244" s="4">
        <f t="shared" si="35"/>
        <v>2283718.8332736725</v>
      </c>
      <c r="D244" s="4">
        <f t="shared" si="36"/>
        <v>10057263.219481455</v>
      </c>
      <c r="E244" s="4">
        <f t="shared" si="37"/>
        <v>460780.18386664684</v>
      </c>
      <c r="G244" s="4">
        <f t="shared" si="38"/>
        <v>166573.83963139032</v>
      </c>
      <c r="H244" s="4">
        <f t="shared" si="39"/>
        <v>155724.15714775003</v>
      </c>
      <c r="I244" s="4">
        <f t="shared" si="40"/>
        <v>7133.1500555024586</v>
      </c>
      <c r="J244" s="12"/>
      <c r="N244" s="12"/>
      <c r="O244" s="8">
        <v>44167</v>
      </c>
      <c r="P244" s="4">
        <f t="shared" si="44"/>
        <v>2446576.1404769248</v>
      </c>
      <c r="Q244" s="4">
        <f t="shared" si="41"/>
        <v>2366534.1655891137</v>
      </c>
      <c r="R244" s="4">
        <f t="shared" si="42"/>
        <v>2323268.2332173241</v>
      </c>
      <c r="S244" s="4">
        <f t="shared" si="43"/>
        <v>2301635.2670314293</v>
      </c>
      <c r="T244" s="12"/>
    </row>
    <row r="245" spans="1:20" x14ac:dyDescent="0.2">
      <c r="A245" s="8">
        <v>44178</v>
      </c>
      <c r="B245" s="4">
        <f t="shared" si="34"/>
        <v>29909263.490665592</v>
      </c>
      <c r="C245" s="4">
        <f t="shared" si="35"/>
        <v>2286550.3321810425</v>
      </c>
      <c r="D245" s="4">
        <f t="shared" si="36"/>
        <v>10213241.215794047</v>
      </c>
      <c r="E245" s="4">
        <f t="shared" si="37"/>
        <v>467924.96135931736</v>
      </c>
      <c r="G245" s="4">
        <f t="shared" si="38"/>
        <v>165954.27271263202</v>
      </c>
      <c r="H245" s="4">
        <f t="shared" si="39"/>
        <v>155977.99631259186</v>
      </c>
      <c r="I245" s="4">
        <f t="shared" si="40"/>
        <v>7144.7774926704897</v>
      </c>
      <c r="J245" s="12"/>
      <c r="N245" s="12"/>
      <c r="O245" s="8">
        <v>44168</v>
      </c>
      <c r="P245" s="4">
        <f t="shared" si="44"/>
        <v>2449673.1059863046</v>
      </c>
      <c r="Q245" s="4">
        <f t="shared" si="41"/>
        <v>2369928.8450724422</v>
      </c>
      <c r="R245" s="4">
        <f t="shared" si="42"/>
        <v>2326823.8391730576</v>
      </c>
      <c r="S245" s="4">
        <f t="shared" si="43"/>
        <v>2305271.3362233648</v>
      </c>
      <c r="T245" s="12"/>
    </row>
    <row r="246" spans="1:20" x14ac:dyDescent="0.2">
      <c r="A246" s="8">
        <v>44179</v>
      </c>
      <c r="B246" s="4">
        <f t="shared" si="34"/>
        <v>29743992.485120837</v>
      </c>
      <c r="C246" s="4">
        <f t="shared" si="35"/>
        <v>2288496.3139985814</v>
      </c>
      <c r="D246" s="4">
        <f t="shared" si="36"/>
        <v>10369412.603482012</v>
      </c>
      <c r="E246" s="4">
        <f t="shared" si="37"/>
        <v>475078.59739856946</v>
      </c>
      <c r="G246" s="4">
        <f t="shared" si="38"/>
        <v>165271.00554475596</v>
      </c>
      <c r="H246" s="4">
        <f t="shared" si="39"/>
        <v>156171.38768796521</v>
      </c>
      <c r="I246" s="4">
        <f t="shared" si="40"/>
        <v>7153.6360392521183</v>
      </c>
      <c r="J246" s="12"/>
      <c r="N246" s="12"/>
      <c r="O246" s="8">
        <v>44169</v>
      </c>
      <c r="P246" s="4">
        <f t="shared" si="44"/>
        <v>2451821.3377257986</v>
      </c>
      <c r="Q246" s="4">
        <f t="shared" si="41"/>
        <v>2372405.3999965</v>
      </c>
      <c r="R246" s="4">
        <f t="shared" si="42"/>
        <v>2329477.8660887713</v>
      </c>
      <c r="S246" s="4">
        <f t="shared" si="43"/>
        <v>2308014.0991349071</v>
      </c>
      <c r="T246" s="12"/>
    </row>
    <row r="247" spans="1:20" x14ac:dyDescent="0.2">
      <c r="A247" s="8">
        <v>44180</v>
      </c>
      <c r="B247" s="4">
        <f t="shared" si="34"/>
        <v>29579467.095185295</v>
      </c>
      <c r="C247" s="4">
        <f t="shared" si="35"/>
        <v>2289557.6815056535</v>
      </c>
      <c r="D247" s="4">
        <f t="shared" si="36"/>
        <v>10525716.901728114</v>
      </c>
      <c r="E247" s="4">
        <f t="shared" si="37"/>
        <v>482238.32158093643</v>
      </c>
      <c r="G247" s="4">
        <f t="shared" si="38"/>
        <v>164525.38993554187</v>
      </c>
      <c r="H247" s="4">
        <f t="shared" si="39"/>
        <v>156304.29824610311</v>
      </c>
      <c r="I247" s="4">
        <f t="shared" si="40"/>
        <v>7159.7241823669901</v>
      </c>
      <c r="J247" s="12"/>
      <c r="N247" s="12"/>
      <c r="O247" s="8">
        <v>44170</v>
      </c>
      <c r="P247" s="4">
        <f t="shared" si="44"/>
        <v>2453021.7039341233</v>
      </c>
      <c r="Q247" s="4">
        <f t="shared" si="41"/>
        <v>2373964.0490300315</v>
      </c>
      <c r="R247" s="4">
        <f t="shared" si="42"/>
        <v>2331230.1815143065</v>
      </c>
      <c r="S247" s="4">
        <f t="shared" si="43"/>
        <v>2309863.2477564439</v>
      </c>
      <c r="T247" s="12"/>
    </row>
    <row r="248" spans="1:20" x14ac:dyDescent="0.2">
      <c r="A248" s="8">
        <v>44181</v>
      </c>
      <c r="B248" s="4">
        <f t="shared" si="34"/>
        <v>29415748.231357355</v>
      </c>
      <c r="C248" s="4">
        <f t="shared" si="35"/>
        <v>2289736.7109403317</v>
      </c>
      <c r="D248" s="4">
        <f t="shared" si="36"/>
        <v>10682093.69137495</v>
      </c>
      <c r="E248" s="4">
        <f t="shared" si="37"/>
        <v>489401.36632736126</v>
      </c>
      <c r="G248" s="4">
        <f t="shared" si="38"/>
        <v>163718.8638279392</v>
      </c>
      <c r="H248" s="4">
        <f t="shared" si="39"/>
        <v>156376.78964683614</v>
      </c>
      <c r="I248" s="4">
        <f t="shared" si="40"/>
        <v>7163.04474642483</v>
      </c>
      <c r="J248" s="12"/>
      <c r="N248" s="12"/>
      <c r="O248" s="8">
        <v>44171</v>
      </c>
      <c r="P248" s="4">
        <f t="shared" si="44"/>
        <v>2453276.5453335927</v>
      </c>
      <c r="Q248" s="4">
        <f t="shared" si="41"/>
        <v>2374606.4419357521</v>
      </c>
      <c r="R248" s="4">
        <f t="shared" si="42"/>
        <v>2332082.0617207028</v>
      </c>
      <c r="S248" s="4">
        <f t="shared" si="43"/>
        <v>2310819.8716131779</v>
      </c>
      <c r="T248" s="12"/>
    </row>
    <row r="249" spans="1:20" x14ac:dyDescent="0.2">
      <c r="A249" s="8">
        <v>44182</v>
      </c>
      <c r="B249" s="4">
        <f t="shared" si="34"/>
        <v>29252895.285437983</v>
      </c>
      <c r="C249" s="4">
        <f t="shared" si="35"/>
        <v>2289037.0346496804</v>
      </c>
      <c r="D249" s="4">
        <f t="shared" si="36"/>
        <v>10838482.708732175</v>
      </c>
      <c r="E249" s="4">
        <f t="shared" si="37"/>
        <v>496564.9711801603</v>
      </c>
      <c r="G249" s="4">
        <f t="shared" si="38"/>
        <v>162852.94591937235</v>
      </c>
      <c r="H249" s="4">
        <f t="shared" si="39"/>
        <v>156389.01735722466</v>
      </c>
      <c r="I249" s="4">
        <f t="shared" si="40"/>
        <v>7163.604852799037</v>
      </c>
      <c r="J249" s="12"/>
      <c r="N249" s="12"/>
      <c r="O249" s="8">
        <v>44172</v>
      </c>
      <c r="P249" s="4">
        <f t="shared" si="44"/>
        <v>2452589.6568597038</v>
      </c>
      <c r="Q249" s="4">
        <f t="shared" si="41"/>
        <v>2374335.6438854602</v>
      </c>
      <c r="R249" s="4">
        <f t="shared" si="42"/>
        <v>2332036.177412896</v>
      </c>
      <c r="S249" s="4">
        <f t="shared" si="43"/>
        <v>2310886.4441766138</v>
      </c>
      <c r="T249" s="12"/>
    </row>
    <row r="250" spans="1:20" x14ac:dyDescent="0.2">
      <c r="A250" s="8">
        <v>44183</v>
      </c>
      <c r="B250" s="4">
        <f t="shared" si="34"/>
        <v>29090966.055333659</v>
      </c>
      <c r="C250" s="4">
        <f t="shared" si="35"/>
        <v>2287463.6194218853</v>
      </c>
      <c r="D250" s="4">
        <f t="shared" si="36"/>
        <v>10994823.938198747</v>
      </c>
      <c r="E250" s="4">
        <f t="shared" si="37"/>
        <v>503726.38704570715</v>
      </c>
      <c r="G250" s="4">
        <f t="shared" si="38"/>
        <v>161929.23010432522</v>
      </c>
      <c r="H250" s="4">
        <f t="shared" si="39"/>
        <v>156341.22946657316</v>
      </c>
      <c r="I250" s="4">
        <f t="shared" si="40"/>
        <v>7161.4158655468573</v>
      </c>
      <c r="J250" s="12"/>
      <c r="N250" s="12"/>
      <c r="O250" s="8">
        <v>44173</v>
      </c>
      <c r="P250" s="4">
        <f t="shared" si="44"/>
        <v>2450966.2647540057</v>
      </c>
      <c r="Q250" s="4">
        <f t="shared" si="41"/>
        <v>2373156.1152233556</v>
      </c>
      <c r="R250" s="4">
        <f t="shared" si="42"/>
        <v>2331096.574936518</v>
      </c>
      <c r="S250" s="4">
        <f t="shared" si="43"/>
        <v>2310066.8047930994</v>
      </c>
      <c r="T250" s="12"/>
    </row>
    <row r="251" spans="1:20" x14ac:dyDescent="0.2">
      <c r="A251" s="8">
        <v>44184</v>
      </c>
      <c r="B251" s="4">
        <f t="shared" si="34"/>
        <v>28930016.675560866</v>
      </c>
      <c r="C251" s="4">
        <f t="shared" si="35"/>
        <v>2285022.7406645431</v>
      </c>
      <c r="D251" s="4">
        <f t="shared" si="36"/>
        <v>11151057.703405261</v>
      </c>
      <c r="E251" s="4">
        <f t="shared" si="37"/>
        <v>510882.88036932703</v>
      </c>
      <c r="G251" s="4">
        <f t="shared" si="38"/>
        <v>160949.3797727926</v>
      </c>
      <c r="H251" s="4">
        <f t="shared" si="39"/>
        <v>156233.7652065148</v>
      </c>
      <c r="I251" s="4">
        <f t="shared" si="40"/>
        <v>7156.4933236198985</v>
      </c>
      <c r="J251" s="12"/>
      <c r="N251" s="12"/>
      <c r="O251" s="8">
        <v>44174</v>
      </c>
      <c r="P251" s="4">
        <f t="shared" si="44"/>
        <v>2448412.9991946779</v>
      </c>
      <c r="Q251" s="4">
        <f t="shared" si="41"/>
        <v>2371073.6868363232</v>
      </c>
      <c r="R251" s="4">
        <f t="shared" si="42"/>
        <v>2329268.6531291041</v>
      </c>
      <c r="S251" s="4">
        <f t="shared" si="43"/>
        <v>2308366.1362754949</v>
      </c>
      <c r="T251" s="12"/>
    </row>
    <row r="252" spans="1:20" x14ac:dyDescent="0.2">
      <c r="A252" s="8">
        <v>44185</v>
      </c>
      <c r="B252" s="4">
        <f t="shared" si="34"/>
        <v>28770101.553563762</v>
      </c>
      <c r="C252" s="4">
        <f t="shared" si="35"/>
        <v>2281721.9526141793</v>
      </c>
      <c r="D252" s="4">
        <f t="shared" si="36"/>
        <v>11307124.75659265</v>
      </c>
      <c r="E252" s="4">
        <f t="shared" si="37"/>
        <v>518031.73722940608</v>
      </c>
      <c r="G252" s="4">
        <f t="shared" si="38"/>
        <v>159915.12199710336</v>
      </c>
      <c r="H252" s="4">
        <f t="shared" si="39"/>
        <v>156067.05318738829</v>
      </c>
      <c r="I252" s="4">
        <f t="shared" si="40"/>
        <v>7148.8568600790704</v>
      </c>
      <c r="J252" s="12"/>
      <c r="N252" s="12"/>
      <c r="O252" s="8">
        <v>44175</v>
      </c>
      <c r="P252" s="4">
        <f t="shared" si="44"/>
        <v>2444937.8626616467</v>
      </c>
      <c r="Q252" s="4">
        <f t="shared" si="41"/>
        <v>2368095.5313123888</v>
      </c>
      <c r="R252" s="4">
        <f t="shared" si="42"/>
        <v>2326559.135988466</v>
      </c>
      <c r="S252" s="4">
        <f t="shared" si="43"/>
        <v>2305790.9383265045</v>
      </c>
      <c r="T252" s="12"/>
    </row>
    <row r="253" spans="1:20" x14ac:dyDescent="0.2">
      <c r="A253" s="8">
        <v>44186</v>
      </c>
      <c r="B253" s="4">
        <f t="shared" si="34"/>
        <v>28611273.311924484</v>
      </c>
      <c r="C253" s="4">
        <f t="shared" si="35"/>
        <v>2277570.0547810164</v>
      </c>
      <c r="D253" s="4">
        <f t="shared" si="36"/>
        <v>11462966.365956198</v>
      </c>
      <c r="E253" s="4">
        <f t="shared" si="37"/>
        <v>525170.26733829896</v>
      </c>
      <c r="G253" s="4">
        <f t="shared" si="38"/>
        <v>158828.24163927839</v>
      </c>
      <c r="H253" s="4">
        <f t="shared" si="39"/>
        <v>155841.60936354846</v>
      </c>
      <c r="I253" s="4">
        <f t="shared" si="40"/>
        <v>7138.5301088929327</v>
      </c>
      <c r="J253" s="12"/>
      <c r="N253" s="12"/>
      <c r="O253" s="8">
        <v>44176</v>
      </c>
      <c r="P253" s="4">
        <f t="shared" si="44"/>
        <v>2440550.1942534577</v>
      </c>
      <c r="Q253" s="4">
        <f t="shared" si="41"/>
        <v>2364230.1300891293</v>
      </c>
      <c r="R253" s="4">
        <f t="shared" si="42"/>
        <v>2322976.0413516541</v>
      </c>
      <c r="S253" s="4">
        <f t="shared" si="43"/>
        <v>2302348.9969829167</v>
      </c>
      <c r="T253" s="12"/>
    </row>
    <row r="254" spans="1:20" x14ac:dyDescent="0.2">
      <c r="A254" s="8">
        <v>44187</v>
      </c>
      <c r="B254" s="4">
        <f t="shared" si="34"/>
        <v>28453582.736513987</v>
      </c>
      <c r="C254" s="4">
        <f t="shared" si="35"/>
        <v>2272577.0548500107</v>
      </c>
      <c r="D254" s="4">
        <f t="shared" si="36"/>
        <v>11618524.400697742</v>
      </c>
      <c r="E254" s="4">
        <f t="shared" si="37"/>
        <v>532295.80793825677</v>
      </c>
      <c r="G254" s="4">
        <f t="shared" si="38"/>
        <v>157690.57541049481</v>
      </c>
      <c r="H254" s="4">
        <f t="shared" si="39"/>
        <v>155558.03474154344</v>
      </c>
      <c r="I254" s="4">
        <f t="shared" si="40"/>
        <v>7125.5405999577506</v>
      </c>
      <c r="J254" s="12"/>
      <c r="N254" s="12"/>
      <c r="O254" s="8">
        <v>44177</v>
      </c>
      <c r="P254" s="4">
        <f t="shared" si="44"/>
        <v>2435260.6301915115</v>
      </c>
      <c r="Q254" s="4">
        <f t="shared" si="41"/>
        <v>2359487.2368124421</v>
      </c>
      <c r="R254" s="4">
        <f t="shared" si="42"/>
        <v>2318528.6457967293</v>
      </c>
      <c r="S254" s="4">
        <f t="shared" si="43"/>
        <v>2298049.3502888731</v>
      </c>
      <c r="T254" s="12"/>
    </row>
    <row r="255" spans="1:20" x14ac:dyDescent="0.2">
      <c r="A255" s="8">
        <v>44188</v>
      </c>
      <c r="B255" s="4">
        <f t="shared" si="34"/>
        <v>28297078.730600584</v>
      </c>
      <c r="C255" s="4">
        <f t="shared" si="35"/>
        <v>2266754.1282741288</v>
      </c>
      <c r="D255" s="4">
        <f t="shared" si="36"/>
        <v>11773741.413543997</v>
      </c>
      <c r="E255" s="4">
        <f t="shared" si="37"/>
        <v>539405.7275812875</v>
      </c>
      <c r="G255" s="4">
        <f t="shared" si="38"/>
        <v>156504.00591340469</v>
      </c>
      <c r="H255" s="4">
        <f t="shared" si="39"/>
        <v>155217.01284625573</v>
      </c>
      <c r="I255" s="4">
        <f t="shared" si="40"/>
        <v>7109.9196430307475</v>
      </c>
      <c r="J255" s="12"/>
      <c r="N255" s="12"/>
      <c r="O255" s="8">
        <v>44178</v>
      </c>
      <c r="P255" s="4">
        <f t="shared" si="44"/>
        <v>2429081.0607634154</v>
      </c>
      <c r="Q255" s="4">
        <f t="shared" si="41"/>
        <v>2353877.8371426882</v>
      </c>
      <c r="R255" s="4">
        <f t="shared" si="42"/>
        <v>2313227.4459963497</v>
      </c>
      <c r="S255" s="4">
        <f t="shared" si="43"/>
        <v>2292902.2504231799</v>
      </c>
      <c r="T255" s="12"/>
    </row>
    <row r="256" spans="1:20" x14ac:dyDescent="0.2">
      <c r="A256" s="8">
        <v>44189</v>
      </c>
      <c r="B256" s="4">
        <f t="shared" si="34"/>
        <v>28141808.274903562</v>
      </c>
      <c r="C256" s="4">
        <f t="shared" si="35"/>
        <v>2260113.574808714</v>
      </c>
      <c r="D256" s="4">
        <f t="shared" si="36"/>
        <v>11928560.72050512</v>
      </c>
      <c r="E256" s="4">
        <f t="shared" si="37"/>
        <v>546497.42978260224</v>
      </c>
      <c r="G256" s="4">
        <f t="shared" si="38"/>
        <v>155270.45569702302</v>
      </c>
      <c r="H256" s="4">
        <f t="shared" si="39"/>
        <v>154819.30696112299</v>
      </c>
      <c r="I256" s="4">
        <f t="shared" si="40"/>
        <v>7091.7022013147734</v>
      </c>
      <c r="J256" s="12"/>
      <c r="N256" s="12"/>
      <c r="O256" s="8">
        <v>44179</v>
      </c>
      <c r="P256" s="4">
        <f t="shared" si="44"/>
        <v>2422024.5839711516</v>
      </c>
      <c r="Q256" s="4">
        <f t="shared" si="41"/>
        <v>2347414.1052595954</v>
      </c>
      <c r="R256" s="4">
        <f t="shared" si="42"/>
        <v>2307084.1167668621</v>
      </c>
      <c r="S256" s="4">
        <f t="shared" si="43"/>
        <v>2286919.1225204952</v>
      </c>
      <c r="T256" s="12"/>
    </row>
    <row r="257" spans="1:20" x14ac:dyDescent="0.2">
      <c r="A257" s="8">
        <v>44190</v>
      </c>
      <c r="B257" s="4">
        <f t="shared" si="34"/>
        <v>27987816.393550895</v>
      </c>
      <c r="C257" s="4">
        <f t="shared" si="35"/>
        <v>2252668.7722464735</v>
      </c>
      <c r="D257" s="4">
        <f t="shared" si="36"/>
        <v>12082926.477664554</v>
      </c>
      <c r="E257" s="4">
        <f t="shared" si="37"/>
        <v>553568.35653807526</v>
      </c>
      <c r="G257" s="4">
        <f t="shared" si="38"/>
        <v>153991.88135266773</v>
      </c>
      <c r="H257" s="4">
        <f t="shared" si="39"/>
        <v>154365.75715943516</v>
      </c>
      <c r="I257" s="4">
        <f t="shared" si="40"/>
        <v>7070.9267554729759</v>
      </c>
      <c r="J257" s="12"/>
      <c r="N257" s="12"/>
      <c r="O257" s="8">
        <v>44180</v>
      </c>
      <c r="P257" s="4">
        <f t="shared" si="44"/>
        <v>2414105.4561613817</v>
      </c>
      <c r="Q257" s="4">
        <f t="shared" si="41"/>
        <v>2340109.3573295805</v>
      </c>
      <c r="R257" s="4">
        <f t="shared" si="42"/>
        <v>2300111.466069147</v>
      </c>
      <c r="S257" s="4">
        <f t="shared" si="43"/>
        <v>2280112.5204389305</v>
      </c>
      <c r="T257" s="12"/>
    </row>
    <row r="258" spans="1:20" x14ac:dyDescent="0.2">
      <c r="A258" s="8">
        <v>44191</v>
      </c>
      <c r="B258" s="4">
        <f t="shared" si="34"/>
        <v>27835146.125872862</v>
      </c>
      <c r="C258" s="4">
        <f t="shared" si="35"/>
        <v>2244434.1276211869</v>
      </c>
      <c r="D258" s="4">
        <f t="shared" si="36"/>
        <v>12236783.754808988</v>
      </c>
      <c r="E258" s="4">
        <f t="shared" si="37"/>
        <v>560615.99169696064</v>
      </c>
      <c r="G258" s="4">
        <f t="shared" si="38"/>
        <v>152670.26767803257</v>
      </c>
      <c r="H258" s="4">
        <f t="shared" si="39"/>
        <v>153857.27714443413</v>
      </c>
      <c r="I258" s="4">
        <f t="shared" si="40"/>
        <v>7047.635158885395</v>
      </c>
      <c r="J258" s="12"/>
      <c r="N258" s="12"/>
      <c r="O258" s="8">
        <v>44181</v>
      </c>
      <c r="P258" s="4">
        <f t="shared" si="44"/>
        <v>2405339.0399245061</v>
      </c>
      <c r="Q258" s="4">
        <f t="shared" si="41"/>
        <v>2331978.0022090878</v>
      </c>
      <c r="R258" s="4">
        <f t="shared" si="42"/>
        <v>2292323.3872277807</v>
      </c>
      <c r="S258" s="4">
        <f t="shared" si="43"/>
        <v>2272496.0797371268</v>
      </c>
      <c r="T258" s="12"/>
    </row>
    <row r="259" spans="1:20" x14ac:dyDescent="0.2">
      <c r="A259" s="8">
        <v>44192</v>
      </c>
      <c r="B259" s="4">
        <f t="shared" si="34"/>
        <v>27683838.503937937</v>
      </c>
      <c r="C259" s="4">
        <f t="shared" si="35"/>
        <v>2235425.0261545964</v>
      </c>
      <c r="D259" s="4">
        <f t="shared" si="36"/>
        <v>12390078.605725516</v>
      </c>
      <c r="E259" s="4">
        <f t="shared" si="37"/>
        <v>567637.86418194696</v>
      </c>
      <c r="G259" s="4">
        <f t="shared" si="38"/>
        <v>151307.62193492285</v>
      </c>
      <c r="H259" s="4">
        <f t="shared" si="39"/>
        <v>153294.85091652707</v>
      </c>
      <c r="I259" s="4">
        <f t="shared" si="40"/>
        <v>7021.8724849862847</v>
      </c>
      <c r="J259" s="12"/>
      <c r="N259" s="12"/>
      <c r="O259" s="8">
        <v>44182</v>
      </c>
      <c r="P259" s="4">
        <f t="shared" si="44"/>
        <v>2395741.7495561098</v>
      </c>
      <c r="Q259" s="4">
        <f t="shared" si="41"/>
        <v>2323035.4896653024</v>
      </c>
      <c r="R259" s="4">
        <f t="shared" si="42"/>
        <v>2283734.8086432447</v>
      </c>
      <c r="S259" s="4">
        <f t="shared" si="43"/>
        <v>2264084.468132216</v>
      </c>
      <c r="T259" s="12"/>
    </row>
    <row r="260" spans="1:20" x14ac:dyDescent="0.2">
      <c r="A260" s="8">
        <v>44193</v>
      </c>
      <c r="B260" s="4">
        <f t="shared" si="34"/>
        <v>27533932.535713438</v>
      </c>
      <c r="C260" s="4">
        <f t="shared" si="35"/>
        <v>2225657.7782251975</v>
      </c>
      <c r="D260" s="4">
        <f t="shared" si="36"/>
        <v>12542758.135011874</v>
      </c>
      <c r="E260" s="4">
        <f t="shared" si="37"/>
        <v>574631.55104948778</v>
      </c>
      <c r="G260" s="4">
        <f t="shared" si="38"/>
        <v>149905.96822450071</v>
      </c>
      <c r="H260" s="4">
        <f t="shared" si="39"/>
        <v>152679.52928635894</v>
      </c>
      <c r="I260" s="4">
        <f t="shared" si="40"/>
        <v>6993.6868675408086</v>
      </c>
      <c r="J260" s="12"/>
      <c r="N260" s="12"/>
      <c r="O260" s="8">
        <v>44183</v>
      </c>
      <c r="P260" s="4">
        <f t="shared" si="44"/>
        <v>2385330.9943790971</v>
      </c>
      <c r="Q260" s="4">
        <f t="shared" si="41"/>
        <v>2313298.2564010904</v>
      </c>
      <c r="R260" s="4">
        <f t="shared" si="42"/>
        <v>2274361.6412778432</v>
      </c>
      <c r="S260" s="4">
        <f t="shared" si="43"/>
        <v>2254893.3337162198</v>
      </c>
      <c r="T260" s="12"/>
    </row>
    <row r="261" spans="1:20" x14ac:dyDescent="0.2">
      <c r="A261" s="8">
        <v>44194</v>
      </c>
      <c r="B261" s="4">
        <f t="shared" ref="B261:B324" si="45">B260-G261</f>
        <v>27385465.193711337</v>
      </c>
      <c r="C261" s="4">
        <f t="shared" ref="C261:C324" si="46">C260+G261-H261-I261</f>
        <v>2215149.5646397867</v>
      </c>
      <c r="D261" s="4">
        <f t="shared" ref="D261:D324" si="47">D260+H261</f>
        <v>12694770.561264655</v>
      </c>
      <c r="E261" s="4">
        <f t="shared" ref="E261:E324" si="48">E260+I261</f>
        <v>581594.6803842209</v>
      </c>
      <c r="G261" s="4">
        <f t="shared" ref="G261:G324" si="49">C260*M$5*B260/SUM(B260:D260)*M$6</f>
        <v>148467.34200210302</v>
      </c>
      <c r="H261" s="4">
        <f t="shared" ref="H261:H324" si="50">C260*M$7/M$4</f>
        <v>152012.42625278098</v>
      </c>
      <c r="I261" s="4">
        <f t="shared" ref="I261:I324" si="51">C260*M$8/M$4</f>
        <v>6963.1293347331175</v>
      </c>
      <c r="J261" s="12"/>
      <c r="N261" s="12"/>
      <c r="O261" s="8">
        <v>44184</v>
      </c>
      <c r="P261" s="4">
        <f t="shared" si="44"/>
        <v>2374125.1202273006</v>
      </c>
      <c r="Q261" s="4">
        <f t="shared" ref="Q261:Q273" si="52">(C260*0.4*B260/SUM(B260:D260)*M$6)+C260</f>
        <v>2302783.6701743421</v>
      </c>
      <c r="R261" s="4">
        <f t="shared" ref="R261:R273" si="53">(C260*0.2*B260/SUM(B260:D260)*M$6)+C260</f>
        <v>2264220.7241997696</v>
      </c>
      <c r="S261" s="4">
        <f t="shared" ref="S261:S273" si="54">(C260*0.1*B260/SUM(B260:D260)*M$6)+C260</f>
        <v>2244939.2512124837</v>
      </c>
      <c r="T261" s="12"/>
    </row>
    <row r="262" spans="1:20" x14ac:dyDescent="0.2">
      <c r="A262" s="8">
        <v>44195</v>
      </c>
      <c r="B262" s="4">
        <f t="shared" si="45"/>
        <v>27238471.408959512</v>
      </c>
      <c r="C262" s="4">
        <f t="shared" si="46"/>
        <v>2203918.3804887705</v>
      </c>
      <c r="D262" s="4">
        <f t="shared" si="47"/>
        <v>12846065.276529552</v>
      </c>
      <c r="E262" s="4">
        <f t="shared" si="48"/>
        <v>588524.93402216537</v>
      </c>
      <c r="G262" s="4">
        <f t="shared" si="49"/>
        <v>146993.7847518255</v>
      </c>
      <c r="H262" s="4">
        <f t="shared" si="50"/>
        <v>151294.71526489742</v>
      </c>
      <c r="I262" s="4">
        <f t="shared" si="51"/>
        <v>6930.2536379444746</v>
      </c>
      <c r="J262" s="12"/>
      <c r="N262" s="12"/>
      <c r="O262" s="8">
        <v>44185</v>
      </c>
      <c r="P262" s="4">
        <f t="shared" si="44"/>
        <v>2362143.3493916122</v>
      </c>
      <c r="Q262" s="4">
        <f t="shared" si="52"/>
        <v>2291509.9723030729</v>
      </c>
      <c r="R262" s="4">
        <f t="shared" si="53"/>
        <v>2253329.7684714296</v>
      </c>
      <c r="S262" s="4">
        <f t="shared" si="54"/>
        <v>2234239.6665556082</v>
      </c>
      <c r="T262" s="12"/>
    </row>
    <row r="263" spans="1:20" x14ac:dyDescent="0.2">
      <c r="A263" s="8">
        <v>44196</v>
      </c>
      <c r="B263" s="4">
        <f t="shared" si="45"/>
        <v>27092984.070120372</v>
      </c>
      <c r="C263" s="4">
        <f t="shared" si="46"/>
        <v>2191982.9778644252</v>
      </c>
      <c r="D263" s="4">
        <f t="shared" si="47"/>
        <v>12996592.901916936</v>
      </c>
      <c r="E263" s="4">
        <f t="shared" si="48"/>
        <v>595420.05009826599</v>
      </c>
      <c r="G263" s="4">
        <f t="shared" si="49"/>
        <v>145487.33883913854</v>
      </c>
      <c r="H263" s="4">
        <f t="shared" si="50"/>
        <v>150527.62538738301</v>
      </c>
      <c r="I263" s="4">
        <f t="shared" si="51"/>
        <v>6895.1160761005822</v>
      </c>
      <c r="J263" s="12"/>
      <c r="N263" s="12"/>
      <c r="O263" s="8">
        <v>44186</v>
      </c>
      <c r="P263" s="4">
        <f t="shared" si="44"/>
        <v>2349405.7193279089</v>
      </c>
      <c r="Q263" s="4">
        <f t="shared" si="52"/>
        <v>2279496.2188467644</v>
      </c>
      <c r="R263" s="4">
        <f t="shared" si="53"/>
        <v>2241707.2996677677</v>
      </c>
      <c r="S263" s="4">
        <f t="shared" si="54"/>
        <v>2222812.8400782691</v>
      </c>
      <c r="T263" s="12"/>
    </row>
    <row r="264" spans="1:20" x14ac:dyDescent="0.2">
      <c r="A264" s="8">
        <v>44197</v>
      </c>
      <c r="B264" s="4">
        <f t="shared" si="45"/>
        <v>26949034.027562536</v>
      </c>
      <c r="C264" s="4">
        <f t="shared" si="46"/>
        <v>2179362.8077176586</v>
      </c>
      <c r="D264" s="4">
        <f t="shared" si="47"/>
        <v>13146305.339305077</v>
      </c>
      <c r="E264" s="4">
        <f t="shared" si="48"/>
        <v>602277.82541472756</v>
      </c>
      <c r="G264" s="4">
        <f t="shared" si="49"/>
        <v>143950.04255783517</v>
      </c>
      <c r="H264" s="4">
        <f t="shared" si="50"/>
        <v>149712.43738814024</v>
      </c>
      <c r="I264" s="4">
        <f t="shared" si="51"/>
        <v>6857.7753164615588</v>
      </c>
      <c r="J264" s="12"/>
      <c r="N264" s="12"/>
      <c r="O264" s="8">
        <v>44187</v>
      </c>
      <c r="P264" s="4">
        <f t="shared" si="44"/>
        <v>2335933.0204222603</v>
      </c>
      <c r="Q264" s="4">
        <f t="shared" si="52"/>
        <v>2266762.2207516124</v>
      </c>
      <c r="R264" s="4">
        <f t="shared" si="53"/>
        <v>2229372.5993080186</v>
      </c>
      <c r="S264" s="4">
        <f t="shared" si="54"/>
        <v>2210677.7885862221</v>
      </c>
      <c r="T264" s="12"/>
    </row>
    <row r="265" spans="1:20" x14ac:dyDescent="0.2">
      <c r="A265" s="8">
        <v>44198</v>
      </c>
      <c r="B265" s="4">
        <f t="shared" si="45"/>
        <v>26806650.102176912</v>
      </c>
      <c r="C265" s="4">
        <f t="shared" si="46"/>
        <v>2166077.9611234507</v>
      </c>
      <c r="D265" s="4">
        <f t="shared" si="47"/>
        <v>13295155.819072193</v>
      </c>
      <c r="E265" s="4">
        <f t="shared" si="48"/>
        <v>609096.11762744421</v>
      </c>
      <c r="G265" s="4">
        <f t="shared" si="49"/>
        <v>142383.92538562533</v>
      </c>
      <c r="H265" s="4">
        <f t="shared" si="50"/>
        <v>148850.47976711608</v>
      </c>
      <c r="I265" s="4">
        <f t="shared" si="51"/>
        <v>6818.2922127166748</v>
      </c>
      <c r="J265" s="12"/>
      <c r="N265" s="12"/>
      <c r="O265" s="8">
        <v>44188</v>
      </c>
      <c r="P265" s="4">
        <f t="shared" si="44"/>
        <v>2321746.7331032837</v>
      </c>
      <c r="Q265" s="4">
        <f t="shared" si="52"/>
        <v>2253328.4832426589</v>
      </c>
      <c r="R265" s="4">
        <f t="shared" si="53"/>
        <v>2216345.6454801587</v>
      </c>
      <c r="S265" s="4">
        <f t="shared" si="54"/>
        <v>2197854.2265989087</v>
      </c>
      <c r="T265" s="12"/>
    </row>
    <row r="266" spans="1:20" x14ac:dyDescent="0.2">
      <c r="A266" s="8">
        <v>44199</v>
      </c>
      <c r="B266" s="4">
        <f t="shared" si="45"/>
        <v>26665859.098716203</v>
      </c>
      <c r="C266" s="4">
        <f t="shared" si="46"/>
        <v>2152149.1102182004</v>
      </c>
      <c r="D266" s="4">
        <f t="shared" si="47"/>
        <v>13443098.943816924</v>
      </c>
      <c r="E266" s="4">
        <f t="shared" si="48"/>
        <v>615872.84724867332</v>
      </c>
      <c r="G266" s="4">
        <f t="shared" si="49"/>
        <v>140791.00346071043</v>
      </c>
      <c r="H266" s="4">
        <f t="shared" si="50"/>
        <v>147943.12474473167</v>
      </c>
      <c r="I266" s="4">
        <f t="shared" si="51"/>
        <v>6776.7296212290812</v>
      </c>
      <c r="J266" s="12"/>
      <c r="N266" s="12"/>
      <c r="O266" s="8">
        <v>44189</v>
      </c>
      <c r="P266" s="4">
        <f t="shared" si="44"/>
        <v>2306868.9645841611</v>
      </c>
      <c r="Q266" s="4">
        <f t="shared" si="52"/>
        <v>2239216.1447394043</v>
      </c>
      <c r="R266" s="4">
        <f t="shared" si="53"/>
        <v>2202647.0529314275</v>
      </c>
      <c r="S266" s="4">
        <f t="shared" si="54"/>
        <v>2184362.5070274388</v>
      </c>
      <c r="T266" s="12"/>
    </row>
    <row r="267" spans="1:20" x14ac:dyDescent="0.2">
      <c r="A267" s="8">
        <v>44200</v>
      </c>
      <c r="B267" s="4">
        <f t="shared" si="45"/>
        <v>26526685.823426493</v>
      </c>
      <c r="C267" s="4">
        <f t="shared" si="46"/>
        <v>2137597.4490637518</v>
      </c>
      <c r="D267" s="4">
        <f t="shared" si="47"/>
        <v>13590090.728044828</v>
      </c>
      <c r="E267" s="4">
        <f t="shared" si="48"/>
        <v>622605.99946492736</v>
      </c>
      <c r="G267" s="4">
        <f t="shared" si="49"/>
        <v>139173.27528970875</v>
      </c>
      <c r="H267" s="4">
        <f t="shared" si="50"/>
        <v>146991.78422790309</v>
      </c>
      <c r="I267" s="4">
        <f t="shared" si="51"/>
        <v>6733.1522162540841</v>
      </c>
      <c r="J267" s="12"/>
      <c r="N267" s="12"/>
      <c r="O267" s="8">
        <v>44190</v>
      </c>
      <c r="P267" s="4">
        <f t="shared" si="44"/>
        <v>2291322.3855079091</v>
      </c>
      <c r="Q267" s="4">
        <f t="shared" si="52"/>
        <v>2224446.9155635037</v>
      </c>
      <c r="R267" s="4">
        <f t="shared" si="53"/>
        <v>2188298.0128908521</v>
      </c>
      <c r="S267" s="4">
        <f t="shared" si="54"/>
        <v>2170223.561554526</v>
      </c>
      <c r="T267" s="12"/>
    </row>
    <row r="268" spans="1:20" x14ac:dyDescent="0.2">
      <c r="A268" s="8">
        <v>44201</v>
      </c>
      <c r="B268" s="4">
        <f t="shared" si="45"/>
        <v>26389153.105731115</v>
      </c>
      <c r="C268" s="4">
        <f t="shared" si="46"/>
        <v>2122444.6346831485</v>
      </c>
      <c r="D268" s="4">
        <f t="shared" si="47"/>
        <v>13736088.633815883</v>
      </c>
      <c r="E268" s="4">
        <f t="shared" si="48"/>
        <v>629293.62576985534</v>
      </c>
      <c r="G268" s="4">
        <f t="shared" si="49"/>
        <v>137532.71769537913</v>
      </c>
      <c r="H268" s="4">
        <f t="shared" si="50"/>
        <v>145997.90577105427</v>
      </c>
      <c r="I268" s="4">
        <f t="shared" si="51"/>
        <v>6687.6263049280233</v>
      </c>
      <c r="J268" s="12"/>
      <c r="N268" s="12"/>
      <c r="O268" s="8">
        <v>44191</v>
      </c>
      <c r="P268" s="4">
        <f t="shared" si="44"/>
        <v>2275130.166759131</v>
      </c>
      <c r="Q268" s="4">
        <f t="shared" si="52"/>
        <v>2209043.016697715</v>
      </c>
      <c r="R268" s="4">
        <f t="shared" si="53"/>
        <v>2173320.2328807334</v>
      </c>
      <c r="S268" s="4">
        <f t="shared" si="54"/>
        <v>2155458.8409722429</v>
      </c>
      <c r="T268" s="12"/>
    </row>
    <row r="269" spans="1:20" x14ac:dyDescent="0.2">
      <c r="A269" s="8">
        <v>44202</v>
      </c>
      <c r="B269" s="4">
        <f t="shared" si="45"/>
        <v>26253281.823720399</v>
      </c>
      <c r="C269" s="4">
        <f t="shared" si="46"/>
        <v>2106712.7285022121</v>
      </c>
      <c r="D269" s="4">
        <f t="shared" si="47"/>
        <v>13881051.602364741</v>
      </c>
      <c r="E269" s="4">
        <f t="shared" si="48"/>
        <v>635933.8454126498</v>
      </c>
      <c r="G269" s="4">
        <f t="shared" si="49"/>
        <v>135871.28201071679</v>
      </c>
      <c r="H269" s="4">
        <f t="shared" si="50"/>
        <v>144962.96854885906</v>
      </c>
      <c r="I269" s="4">
        <f t="shared" si="51"/>
        <v>6640.2196427944218</v>
      </c>
      <c r="J269" s="12"/>
      <c r="N269" s="12"/>
      <c r="O269" s="8">
        <v>44192</v>
      </c>
      <c r="P269" s="4">
        <f t="shared" si="44"/>
        <v>2258315.9166938653</v>
      </c>
      <c r="Q269" s="4">
        <f t="shared" si="52"/>
        <v>2193027.1188445599</v>
      </c>
      <c r="R269" s="4">
        <f t="shared" si="53"/>
        <v>2157735.8767638542</v>
      </c>
      <c r="S269" s="4">
        <f t="shared" si="54"/>
        <v>2140090.2557235011</v>
      </c>
      <c r="T269" s="12"/>
    </row>
    <row r="270" spans="1:20" x14ac:dyDescent="0.2">
      <c r="A270" s="8">
        <v>44203</v>
      </c>
      <c r="B270" s="4">
        <f t="shared" si="45"/>
        <v>26119090.933196209</v>
      </c>
      <c r="C270" s="4">
        <f t="shared" si="46"/>
        <v>2090424.1384191003</v>
      </c>
      <c r="D270" s="4">
        <f t="shared" si="47"/>
        <v>14024940.081721442</v>
      </c>
      <c r="E270" s="4">
        <f t="shared" si="48"/>
        <v>642524.84666324954</v>
      </c>
      <c r="G270" s="4">
        <f t="shared" si="49"/>
        <v>134190.89052418896</v>
      </c>
      <c r="H270" s="4">
        <f t="shared" si="50"/>
        <v>143888.47935670108</v>
      </c>
      <c r="I270" s="4">
        <f t="shared" si="51"/>
        <v>6591.0012505997784</v>
      </c>
      <c r="J270" s="12"/>
      <c r="N270" s="12"/>
      <c r="O270" s="8">
        <v>44193</v>
      </c>
      <c r="P270" s="4">
        <f t="shared" si="44"/>
        <v>2240903.6190264011</v>
      </c>
      <c r="Q270" s="4">
        <f t="shared" si="52"/>
        <v>2176422.2820212711</v>
      </c>
      <c r="R270" s="4">
        <f t="shared" si="53"/>
        <v>2141567.5052617416</v>
      </c>
      <c r="S270" s="4">
        <f t="shared" si="54"/>
        <v>2124140.1168819768</v>
      </c>
      <c r="T270" s="12"/>
    </row>
    <row r="271" spans="1:20" x14ac:dyDescent="0.2">
      <c r="A271" s="8">
        <v>44204</v>
      </c>
      <c r="B271" s="4">
        <f t="shared" si="45"/>
        <v>25986597.500017062</v>
      </c>
      <c r="C271" s="4">
        <f t="shared" si="46"/>
        <v>2073601.5617111707</v>
      </c>
      <c r="D271" s="4">
        <f t="shared" si="47"/>
        <v>14167716.050375467</v>
      </c>
      <c r="E271" s="4">
        <f t="shared" si="48"/>
        <v>649064.88789630355</v>
      </c>
      <c r="G271" s="4">
        <f t="shared" si="49"/>
        <v>132493.43317914905</v>
      </c>
      <c r="H271" s="4">
        <f t="shared" si="50"/>
        <v>142775.96865402456</v>
      </c>
      <c r="I271" s="4">
        <f t="shared" si="51"/>
        <v>6540.0412330540421</v>
      </c>
      <c r="J271" s="12"/>
      <c r="N271" s="12"/>
      <c r="O271" s="8">
        <v>44194</v>
      </c>
      <c r="P271" s="4">
        <f t="shared" si="44"/>
        <v>2222917.5715982495</v>
      </c>
      <c r="Q271" s="4">
        <f t="shared" si="52"/>
        <v>2159251.8959147623</v>
      </c>
      <c r="R271" s="4">
        <f t="shared" si="53"/>
        <v>2124838.0171669312</v>
      </c>
      <c r="S271" s="4">
        <f t="shared" si="54"/>
        <v>2107631.0777930156</v>
      </c>
      <c r="T271" s="12"/>
    </row>
    <row r="272" spans="1:20" x14ac:dyDescent="0.2">
      <c r="A272" s="8">
        <v>44205</v>
      </c>
      <c r="B272" s="4">
        <f t="shared" si="45"/>
        <v>25855816.735488232</v>
      </c>
      <c r="C272" s="4">
        <f t="shared" si="46"/>
        <v>2056267.928974916</v>
      </c>
      <c r="D272" s="4">
        <f t="shared" si="47"/>
        <v>14309343.03704034</v>
      </c>
      <c r="E272" s="4">
        <f t="shared" si="48"/>
        <v>655552.29849651421</v>
      </c>
      <c r="G272" s="4">
        <f t="shared" si="49"/>
        <v>130780.76452882895</v>
      </c>
      <c r="H272" s="4">
        <f t="shared" si="50"/>
        <v>141626.98666487297</v>
      </c>
      <c r="I272" s="4">
        <f t="shared" si="51"/>
        <v>6487.4106002106628</v>
      </c>
      <c r="J272" s="12"/>
      <c r="N272" s="12"/>
      <c r="O272" s="8">
        <v>44195</v>
      </c>
      <c r="P272" s="4">
        <f t="shared" si="44"/>
        <v>2204382.3262399998</v>
      </c>
      <c r="Q272" s="4">
        <f t="shared" si="52"/>
        <v>2141539.6212066663</v>
      </c>
      <c r="R272" s="4">
        <f t="shared" si="53"/>
        <v>2107570.5914589185</v>
      </c>
      <c r="S272" s="4">
        <f t="shared" si="54"/>
        <v>2090586.0765850446</v>
      </c>
      <c r="T272" s="12"/>
    </row>
    <row r="273" spans="1:20" x14ac:dyDescent="0.2">
      <c r="A273" s="8">
        <v>44206</v>
      </c>
      <c r="B273" s="4">
        <f t="shared" si="45"/>
        <v>25726762.034541473</v>
      </c>
      <c r="C273" s="4">
        <f t="shared" si="46"/>
        <v>2038446.3492806118</v>
      </c>
      <c r="D273" s="4">
        <f t="shared" si="47"/>
        <v>14449786.136589326</v>
      </c>
      <c r="E273" s="4">
        <f t="shared" si="48"/>
        <v>661985.47958859289</v>
      </c>
      <c r="G273" s="4">
        <f t="shared" si="49"/>
        <v>129054.70094676121</v>
      </c>
      <c r="H273" s="4">
        <f t="shared" si="50"/>
        <v>140443.09954898676</v>
      </c>
      <c r="I273" s="4">
        <f t="shared" si="51"/>
        <v>6433.1810920786656</v>
      </c>
      <c r="J273" s="12"/>
      <c r="N273" s="12"/>
      <c r="O273" s="8">
        <v>44196</v>
      </c>
      <c r="P273" s="4">
        <f t="shared" si="44"/>
        <v>2185322.6299216771</v>
      </c>
      <c r="Q273" s="4">
        <f t="shared" si="52"/>
        <v>2123309.3320641425</v>
      </c>
      <c r="R273" s="4">
        <f t="shared" si="53"/>
        <v>2089788.6305195293</v>
      </c>
      <c r="S273" s="4">
        <f t="shared" si="54"/>
        <v>2073028.2797472226</v>
      </c>
      <c r="T273" s="12"/>
    </row>
    <row r="274" spans="1:20" x14ac:dyDescent="0.2">
      <c r="A274" s="8">
        <v>44207</v>
      </c>
      <c r="B274" s="4">
        <f t="shared" si="45"/>
        <v>25599445.016450427</v>
      </c>
      <c r="C274" s="4">
        <f t="shared" si="46"/>
        <v>2020160.0567087561</v>
      </c>
      <c r="D274" s="4">
        <f t="shared" si="47"/>
        <v>14589012.022245191</v>
      </c>
      <c r="E274" s="4">
        <f t="shared" si="48"/>
        <v>668362.90459562792</v>
      </c>
      <c r="G274" s="4">
        <f t="shared" si="49"/>
        <v>127317.01809104513</v>
      </c>
      <c r="H274" s="4">
        <f t="shared" si="50"/>
        <v>139225.8856558658</v>
      </c>
      <c r="I274" s="4">
        <f t="shared" si="51"/>
        <v>6377.4250070350563</v>
      </c>
      <c r="J274" s="12"/>
      <c r="N274" s="12"/>
      <c r="T274" s="12"/>
    </row>
    <row r="275" spans="1:20" x14ac:dyDescent="0.2">
      <c r="A275" s="8">
        <v>44208</v>
      </c>
      <c r="B275" s="4">
        <f t="shared" si="45"/>
        <v>25473875.56783089</v>
      </c>
      <c r="C275" s="4">
        <f t="shared" si="46"/>
        <v>2001432.3584205231</v>
      </c>
      <c r="D275" s="4">
        <f t="shared" si="47"/>
        <v>14726988.954118399</v>
      </c>
      <c r="E275" s="4">
        <f t="shared" si="48"/>
        <v>674683.11963018822</v>
      </c>
      <c r="G275" s="4">
        <f t="shared" si="49"/>
        <v>125569.44861953559</v>
      </c>
      <c r="H275" s="4">
        <f t="shared" si="50"/>
        <v>137976.93187320806</v>
      </c>
      <c r="I275" s="4">
        <f t="shared" si="51"/>
        <v>6320.2150345602513</v>
      </c>
      <c r="J275" s="12"/>
      <c r="N275" s="12"/>
      <c r="T275" s="12"/>
    </row>
    <row r="276" spans="1:20" x14ac:dyDescent="0.2">
      <c r="A276" s="8">
        <v>44209</v>
      </c>
      <c r="B276" s="4">
        <f t="shared" si="45"/>
        <v>25350061.887679078</v>
      </c>
      <c r="C276" s="4">
        <f t="shared" si="46"/>
        <v>1982286.584399441</v>
      </c>
      <c r="D276" s="4">
        <f t="shared" si="47"/>
        <v>14863686.784198521</v>
      </c>
      <c r="E276" s="4">
        <f t="shared" si="48"/>
        <v>680944.74372296105</v>
      </c>
      <c r="G276" s="4">
        <f t="shared" si="49"/>
        <v>123813.68015181228</v>
      </c>
      <c r="H276" s="4">
        <f t="shared" si="50"/>
        <v>136697.83008012173</v>
      </c>
      <c r="I276" s="4">
        <f t="shared" si="51"/>
        <v>6261.6240927727795</v>
      </c>
      <c r="J276" s="12"/>
      <c r="N276" s="12"/>
      <c r="T276" s="12"/>
    </row>
    <row r="277" spans="1:20" x14ac:dyDescent="0.2">
      <c r="A277" s="8">
        <v>44210</v>
      </c>
      <c r="B277" s="4">
        <f t="shared" si="45"/>
        <v>25228010.534206398</v>
      </c>
      <c r="C277" s="4">
        <f t="shared" si="46"/>
        <v>1962746.0389864473</v>
      </c>
      <c r="D277" s="4">
        <f t="shared" si="47"/>
        <v>14999076.957913002</v>
      </c>
      <c r="E277" s="4">
        <f t="shared" si="48"/>
        <v>687146.4688941536</v>
      </c>
      <c r="G277" s="4">
        <f t="shared" si="49"/>
        <v>122051.35347268074</v>
      </c>
      <c r="H277" s="4">
        <f t="shared" si="50"/>
        <v>135390.17371448182</v>
      </c>
      <c r="I277" s="4">
        <f t="shared" si="51"/>
        <v>6201.7251711925364</v>
      </c>
      <c r="J277" s="12"/>
      <c r="N277" s="12"/>
      <c r="T277" s="12"/>
    </row>
    <row r="278" spans="1:20" x14ac:dyDescent="0.2">
      <c r="A278" s="8">
        <v>44211</v>
      </c>
      <c r="B278" s="4">
        <f t="shared" si="45"/>
        <v>25107726.473235436</v>
      </c>
      <c r="C278" s="4">
        <f t="shared" si="46"/>
        <v>1942833.9543155204</v>
      </c>
      <c r="D278" s="4">
        <f t="shared" si="47"/>
        <v>15133132.512375776</v>
      </c>
      <c r="E278" s="4">
        <f t="shared" si="48"/>
        <v>693287.06007326837</v>
      </c>
      <c r="G278" s="4">
        <f t="shared" si="49"/>
        <v>120284.06097096228</v>
      </c>
      <c r="H278" s="4">
        <f t="shared" si="50"/>
        <v>134055.55446277437</v>
      </c>
      <c r="I278" s="4">
        <f t="shared" si="51"/>
        <v>6140.5911791147419</v>
      </c>
      <c r="J278" s="12"/>
      <c r="N278" s="12"/>
      <c r="T278" s="12"/>
    </row>
    <row r="279" spans="1:20" x14ac:dyDescent="0.2">
      <c r="A279" s="8">
        <v>44212</v>
      </c>
      <c r="B279" s="4">
        <f t="shared" si="45"/>
        <v>24989213.127928983</v>
      </c>
      <c r="C279" s="4">
        <f t="shared" si="46"/>
        <v>1922573.4457422933</v>
      </c>
      <c r="D279" s="4">
        <f t="shared" si="47"/>
        <v>15265828.071455525</v>
      </c>
      <c r="E279" s="4">
        <f t="shared" si="48"/>
        <v>699365.35487319832</v>
      </c>
      <c r="G279" s="4">
        <f t="shared" si="49"/>
        <v>118513.34530645292</v>
      </c>
      <c r="H279" s="4">
        <f t="shared" si="50"/>
        <v>132695.55907975003</v>
      </c>
      <c r="I279" s="4">
        <f t="shared" si="51"/>
        <v>6078.2947999299849</v>
      </c>
      <c r="J279" s="12"/>
      <c r="N279" s="12"/>
      <c r="T279" s="12"/>
    </row>
    <row r="280" spans="1:20" x14ac:dyDescent="0.2">
      <c r="A280" s="8">
        <v>44213</v>
      </c>
      <c r="B280" s="4">
        <f t="shared" si="45"/>
        <v>24872472.429631818</v>
      </c>
      <c r="C280" s="4">
        <f t="shared" si="46"/>
        <v>1901987.4693435794</v>
      </c>
      <c r="D280" s="4">
        <f t="shared" si="47"/>
        <v>15397139.837799724</v>
      </c>
      <c r="E280" s="4">
        <f t="shared" si="48"/>
        <v>705380.26322487777</v>
      </c>
      <c r="G280" s="4">
        <f t="shared" si="49"/>
        <v>116740.69829716433</v>
      </c>
      <c r="H280" s="4">
        <f t="shared" si="50"/>
        <v>131311.76634419864</v>
      </c>
      <c r="I280" s="4">
        <f t="shared" si="51"/>
        <v>6014.9083516794608</v>
      </c>
      <c r="J280" s="12"/>
      <c r="N280" s="12"/>
      <c r="T280" s="12"/>
    </row>
    <row r="281" spans="1:20" x14ac:dyDescent="0.2">
      <c r="A281" s="8">
        <v>44214</v>
      </c>
      <c r="B281" s="4">
        <f t="shared" si="45"/>
        <v>24757504.869613513</v>
      </c>
      <c r="C281" s="4">
        <f t="shared" si="46"/>
        <v>1881098.7815516284</v>
      </c>
      <c r="D281" s="4">
        <f t="shared" si="47"/>
        <v>15527045.581955891</v>
      </c>
      <c r="E281" s="4">
        <f t="shared" si="48"/>
        <v>711330.76687896694</v>
      </c>
      <c r="G281" s="4">
        <f t="shared" si="49"/>
        <v>114967.56001830466</v>
      </c>
      <c r="H281" s="4">
        <f t="shared" si="50"/>
        <v>129905.74415616647</v>
      </c>
      <c r="I281" s="4">
        <f t="shared" si="51"/>
        <v>5950.5036540891979</v>
      </c>
      <c r="J281" s="12"/>
      <c r="N281" s="12"/>
      <c r="T281" s="12"/>
    </row>
    <row r="282" spans="1:20" x14ac:dyDescent="0.2">
      <c r="A282" s="8">
        <v>44215</v>
      </c>
      <c r="B282" s="4">
        <f t="shared" si="45"/>
        <v>24644309.551509608</v>
      </c>
      <c r="C282" s="4">
        <f t="shared" si="46"/>
        <v>1859929.9009732762</v>
      </c>
      <c r="D282" s="4">
        <f t="shared" si="47"/>
        <v>15655524.628735866</v>
      </c>
      <c r="E282" s="4">
        <f t="shared" si="48"/>
        <v>717215.9187812499</v>
      </c>
      <c r="G282" s="4">
        <f t="shared" si="49"/>
        <v>113195.31810390684</v>
      </c>
      <c r="H282" s="4">
        <f t="shared" si="50"/>
        <v>128479.04677997623</v>
      </c>
      <c r="I282" s="4">
        <f t="shared" si="51"/>
        <v>5885.1519022829516</v>
      </c>
      <c r="J282" s="12"/>
      <c r="N282" s="12"/>
      <c r="T282" s="12"/>
    </row>
    <row r="283" spans="1:20" x14ac:dyDescent="0.2">
      <c r="A283" s="8">
        <v>44216</v>
      </c>
      <c r="B283" s="4">
        <f t="shared" si="45"/>
        <v>24532884.244268041</v>
      </c>
      <c r="C283" s="4">
        <f t="shared" si="46"/>
        <v>1838503.0724310365</v>
      </c>
      <c r="D283" s="4">
        <f t="shared" si="47"/>
        <v>15782557.840972342</v>
      </c>
      <c r="E283" s="4">
        <f t="shared" si="48"/>
        <v>723034.84232858056</v>
      </c>
      <c r="G283" s="4">
        <f t="shared" si="49"/>
        <v>111425.30724156582</v>
      </c>
      <c r="H283" s="4">
        <f t="shared" si="50"/>
        <v>127033.21223647476</v>
      </c>
      <c r="I283" s="4">
        <f t="shared" si="51"/>
        <v>5818.923547330678</v>
      </c>
      <c r="J283" s="12"/>
      <c r="N283" s="12"/>
      <c r="T283" s="12"/>
    </row>
    <row r="284" spans="1:20" x14ac:dyDescent="0.2">
      <c r="A284" s="8">
        <v>44217</v>
      </c>
      <c r="B284" s="4">
        <f t="shared" si="45"/>
        <v>24423225.435417645</v>
      </c>
      <c r="C284" s="4">
        <f t="shared" si="46"/>
        <v>1816840.2332506429</v>
      </c>
      <c r="D284" s="4">
        <f t="shared" si="47"/>
        <v>15908127.600819381</v>
      </c>
      <c r="E284" s="4">
        <f t="shared" si="48"/>
        <v>728786.73051232914</v>
      </c>
      <c r="G284" s="4">
        <f t="shared" si="49"/>
        <v>109658.80885039482</v>
      </c>
      <c r="H284" s="4">
        <f t="shared" si="50"/>
        <v>125569.75984703981</v>
      </c>
      <c r="I284" s="4">
        <f t="shared" si="51"/>
        <v>5751.8881837485287</v>
      </c>
      <c r="J284" s="12"/>
      <c r="N284" s="12"/>
      <c r="T284" s="12"/>
    </row>
    <row r="285" spans="1:20" x14ac:dyDescent="0.2">
      <c r="A285" s="8">
        <v>44218</v>
      </c>
      <c r="B285" s="4">
        <f t="shared" si="45"/>
        <v>24315328.384485591</v>
      </c>
      <c r="C285" s="4">
        <f t="shared" si="46"/>
        <v>1794962.9818076519</v>
      </c>
      <c r="D285" s="4">
        <f t="shared" si="47"/>
        <v>16032217.788750401</v>
      </c>
      <c r="E285" s="4">
        <f t="shared" si="48"/>
        <v>734470.8449563561</v>
      </c>
      <c r="G285" s="4">
        <f t="shared" si="49"/>
        <v>107897.05093205496</v>
      </c>
      <c r="H285" s="4">
        <f t="shared" si="50"/>
        <v>124090.18793101891</v>
      </c>
      <c r="I285" s="4">
        <f t="shared" si="51"/>
        <v>5684.1144440270118</v>
      </c>
      <c r="J285" s="12"/>
      <c r="N285" s="12"/>
      <c r="T285" s="12"/>
    </row>
    <row r="286" spans="1:20" x14ac:dyDescent="0.2">
      <c r="A286" s="8">
        <v>44219</v>
      </c>
      <c r="B286" s="4">
        <f t="shared" si="45"/>
        <v>24209187.176401053</v>
      </c>
      <c r="C286" s="4">
        <f t="shared" si="46"/>
        <v>1772892.5483345005</v>
      </c>
      <c r="D286" s="4">
        <f t="shared" si="47"/>
        <v>16154813.760407863</v>
      </c>
      <c r="E286" s="4">
        <f t="shared" si="48"/>
        <v>740086.51485658286</v>
      </c>
      <c r="G286" s="4">
        <f t="shared" si="49"/>
        <v>106141.20808453816</v>
      </c>
      <c r="H286" s="4">
        <f t="shared" si="50"/>
        <v>122595.97165746264</v>
      </c>
      <c r="I286" s="4">
        <f t="shared" si="51"/>
        <v>5615.6699002267969</v>
      </c>
      <c r="J286" s="12"/>
      <c r="N286" s="12"/>
      <c r="T286" s="12"/>
    </row>
    <row r="287" spans="1:20" x14ac:dyDescent="0.2">
      <c r="A287" s="8">
        <v>44220</v>
      </c>
      <c r="B287" s="4">
        <f t="shared" si="45"/>
        <v>24104794.774732757</v>
      </c>
      <c r="C287" s="4">
        <f t="shared" si="46"/>
        <v>1750649.7679789024</v>
      </c>
      <c r="D287" s="4">
        <f t="shared" si="47"/>
        <v>16275902.321459109</v>
      </c>
      <c r="E287" s="4">
        <f t="shared" si="48"/>
        <v>745633.13582922937</v>
      </c>
      <c r="G287" s="4">
        <f t="shared" si="49"/>
        <v>104392.40166829483</v>
      </c>
      <c r="H287" s="4">
        <f t="shared" si="50"/>
        <v>121088.56105124639</v>
      </c>
      <c r="I287" s="4">
        <f t="shared" si="51"/>
        <v>5546.6209726465086</v>
      </c>
      <c r="J287" s="12"/>
      <c r="N287" s="12"/>
      <c r="T287" s="12"/>
    </row>
    <row r="288" spans="1:20" x14ac:dyDescent="0.2">
      <c r="A288" s="8">
        <v>44221</v>
      </c>
      <c r="B288" s="4">
        <f t="shared" si="45"/>
        <v>24002143.074618481</v>
      </c>
      <c r="C288" s="4">
        <f t="shared" si="46"/>
        <v>1728255.0560946872</v>
      </c>
      <c r="D288" s="4">
        <f t="shared" si="47"/>
        <v>16395471.700612068</v>
      </c>
      <c r="E288" s="4">
        <f t="shared" si="48"/>
        <v>751110.16867476341</v>
      </c>
      <c r="G288" s="4">
        <f t="shared" si="49"/>
        <v>102651.70011427776</v>
      </c>
      <c r="H288" s="4">
        <f t="shared" si="50"/>
        <v>119569.37915295905</v>
      </c>
      <c r="I288" s="4">
        <f t="shared" si="51"/>
        <v>5477.0328455339941</v>
      </c>
      <c r="J288" s="12"/>
      <c r="N288" s="12"/>
      <c r="T288" s="12"/>
    </row>
    <row r="289" spans="1:20" x14ac:dyDescent="0.2">
      <c r="A289" s="8">
        <v>44222</v>
      </c>
      <c r="B289" s="4">
        <f t="shared" si="45"/>
        <v>23901222.955254957</v>
      </c>
      <c r="C289" s="4">
        <f t="shared" si="46"/>
        <v>1705728.385737163</v>
      </c>
      <c r="D289" s="4">
        <f t="shared" si="47"/>
        <v>16513511.520943336</v>
      </c>
      <c r="E289" s="4">
        <f t="shared" si="48"/>
        <v>756517.13806454535</v>
      </c>
      <c r="G289" s="4">
        <f t="shared" si="49"/>
        <v>100920.11936352491</v>
      </c>
      <c r="H289" s="4">
        <f t="shared" si="50"/>
        <v>118039.82033126715</v>
      </c>
      <c r="I289" s="4">
        <f t="shared" si="51"/>
        <v>5406.9693897819498</v>
      </c>
      <c r="J289" s="12"/>
      <c r="N289" s="12"/>
      <c r="T289" s="12"/>
    </row>
    <row r="290" spans="1:20" x14ac:dyDescent="0.2">
      <c r="A290" s="8">
        <v>44223</v>
      </c>
      <c r="B290" s="4">
        <f t="shared" si="45"/>
        <v>23802024.331826944</v>
      </c>
      <c r="C290" s="4">
        <f t="shared" si="46"/>
        <v>1683089.2673268085</v>
      </c>
      <c r="D290" s="4">
        <f t="shared" si="47"/>
        <v>16630012.769689184</v>
      </c>
      <c r="E290" s="4">
        <f t="shared" si="48"/>
        <v>761853.63115706586</v>
      </c>
      <c r="G290" s="4">
        <f t="shared" si="49"/>
        <v>99198.623428014442</v>
      </c>
      <c r="H290" s="4">
        <f t="shared" si="50"/>
        <v>116501.24874584824</v>
      </c>
      <c r="I290" s="4">
        <f t="shared" si="51"/>
        <v>5336.4930925205526</v>
      </c>
      <c r="J290" s="12"/>
      <c r="N290" s="12"/>
      <c r="T290" s="12"/>
    </row>
    <row r="291" spans="1:20" x14ac:dyDescent="0.2">
      <c r="A291" s="8">
        <v>44224</v>
      </c>
      <c r="B291" s="4">
        <f t="shared" si="45"/>
        <v>23704536.206764251</v>
      </c>
      <c r="C291" s="4">
        <f t="shared" si="46"/>
        <v>1660356.7304375849</v>
      </c>
      <c r="D291" s="4">
        <f t="shared" si="47"/>
        <v>16744967.766647605</v>
      </c>
      <c r="E291" s="4">
        <f t="shared" si="48"/>
        <v>767119.29615055968</v>
      </c>
      <c r="G291" s="4">
        <f t="shared" si="49"/>
        <v>97488.125062691237</v>
      </c>
      <c r="H291" s="4">
        <f t="shared" si="50"/>
        <v>114954.99695842103</v>
      </c>
      <c r="I291" s="4">
        <f t="shared" si="51"/>
        <v>5265.6649934938714</v>
      </c>
      <c r="J291" s="12"/>
      <c r="N291" s="12"/>
      <c r="T291" s="12"/>
    </row>
    <row r="292" spans="1:20" x14ac:dyDescent="0.2">
      <c r="A292" s="8">
        <v>44225</v>
      </c>
      <c r="B292" s="4">
        <f t="shared" si="45"/>
        <v>23608746.720225472</v>
      </c>
      <c r="C292" s="4">
        <f t="shared" si="46"/>
        <v>1637549.3076593932</v>
      </c>
      <c r="D292" s="4">
        <f t="shared" si="47"/>
        <v>16858370.131336492</v>
      </c>
      <c r="E292" s="4">
        <f t="shared" si="48"/>
        <v>772313.84077864303</v>
      </c>
      <c r="G292" s="4">
        <f t="shared" si="49"/>
        <v>95789.486538778496</v>
      </c>
      <c r="H292" s="4">
        <f t="shared" si="50"/>
        <v>113402.36468888706</v>
      </c>
      <c r="I292" s="4">
        <f t="shared" si="51"/>
        <v>5194.5446280833012</v>
      </c>
      <c r="J292" s="12"/>
      <c r="N292" s="12"/>
      <c r="T292" s="12"/>
    </row>
    <row r="293" spans="1:20" x14ac:dyDescent="0.2">
      <c r="A293" s="8">
        <v>44226</v>
      </c>
      <c r="B293" s="4">
        <f t="shared" si="45"/>
        <v>23514643.199716728</v>
      </c>
      <c r="C293" s="4">
        <f t="shared" si="46"/>
        <v>1614685.0204781815</v>
      </c>
      <c r="D293" s="4">
        <f t="shared" si="47"/>
        <v>16970214.749049626</v>
      </c>
      <c r="E293" s="4">
        <f t="shared" si="48"/>
        <v>777437.03075546317</v>
      </c>
      <c r="G293" s="4">
        <f t="shared" si="49"/>
        <v>94103.520508744885</v>
      </c>
      <c r="H293" s="4">
        <f t="shared" si="50"/>
        <v>111844.61771313657</v>
      </c>
      <c r="I293" s="4">
        <f t="shared" si="51"/>
        <v>5123.1899768201019</v>
      </c>
      <c r="J293" s="12"/>
      <c r="N293" s="12"/>
      <c r="T293" s="12"/>
    </row>
    <row r="294" spans="1:20" x14ac:dyDescent="0.2">
      <c r="A294" s="8">
        <v>44227</v>
      </c>
      <c r="B294" s="4">
        <f t="shared" si="45"/>
        <v>23422212.208763137</v>
      </c>
      <c r="C294" s="4">
        <f t="shared" si="46"/>
        <v>1591781.3671119029</v>
      </c>
      <c r="D294" s="4">
        <f t="shared" si="47"/>
        <v>17080497.735948287</v>
      </c>
      <c r="E294" s="4">
        <f t="shared" si="48"/>
        <v>782488.68817667349</v>
      </c>
      <c r="G294" s="4">
        <f t="shared" si="49"/>
        <v>92430.990953591507</v>
      </c>
      <c r="H294" s="4">
        <f t="shared" si="50"/>
        <v>110282.98689865982</v>
      </c>
      <c r="I294" s="4">
        <f t="shared" si="51"/>
        <v>5051.6574212103105</v>
      </c>
      <c r="J294" s="12"/>
      <c r="N294" s="12"/>
      <c r="T294" s="12"/>
    </row>
    <row r="295" spans="1:20" x14ac:dyDescent="0.2">
      <c r="A295" s="8">
        <v>44228</v>
      </c>
      <c r="B295" s="4">
        <f t="shared" si="45"/>
        <v>23331439.594559688</v>
      </c>
      <c r="C295" s="4">
        <f t="shared" si="46"/>
        <v>1568855.3122359291</v>
      </c>
      <c r="D295" s="4">
        <f t="shared" si="47"/>
        <v>17189216.40332203</v>
      </c>
      <c r="E295" s="4">
        <f t="shared" si="48"/>
        <v>787468.68988235213</v>
      </c>
      <c r="G295" s="4">
        <f t="shared" si="49"/>
        <v>90772.61420344768</v>
      </c>
      <c r="H295" s="4">
        <f t="shared" si="50"/>
        <v>108718.66737374298</v>
      </c>
      <c r="I295" s="4">
        <f t="shared" si="51"/>
        <v>4980.0017056786673</v>
      </c>
      <c r="J295" s="12"/>
      <c r="N295" s="12"/>
      <c r="T295" s="12"/>
    </row>
    <row r="296" spans="1:20" x14ac:dyDescent="0.2">
      <c r="A296" s="8">
        <v>44229</v>
      </c>
      <c r="B296" s="4">
        <f t="shared" si="45"/>
        <v>23242310.534536872</v>
      </c>
      <c r="C296" s="4">
        <f t="shared" si="46"/>
        <v>1545923.2785276058</v>
      </c>
      <c r="D296" s="4">
        <f t="shared" si="47"/>
        <v>17296369.221147742</v>
      </c>
      <c r="E296" s="4">
        <f t="shared" si="48"/>
        <v>792376.96578777593</v>
      </c>
      <c r="G296" s="4">
        <f t="shared" si="49"/>
        <v>89129.060022814519</v>
      </c>
      <c r="H296" s="4">
        <f t="shared" si="50"/>
        <v>107152.81782571397</v>
      </c>
      <c r="I296" s="4">
        <f t="shared" si="51"/>
        <v>4908.275905423835</v>
      </c>
      <c r="J296" s="12"/>
      <c r="N296" s="12"/>
      <c r="T296" s="12"/>
    </row>
    <row r="297" spans="1:20" x14ac:dyDescent="0.2">
      <c r="A297" s="8">
        <v>44230</v>
      </c>
      <c r="B297" s="4">
        <f t="shared" si="45"/>
        <v>23154809.581784703</v>
      </c>
      <c r="C297" s="4">
        <f t="shared" si="46"/>
        <v>1523001.139956373</v>
      </c>
      <c r="D297" s="4">
        <f t="shared" si="47"/>
        <v>17401955.781071179</v>
      </c>
      <c r="E297" s="4">
        <f t="shared" si="48"/>
        <v>797213.49718774087</v>
      </c>
      <c r="G297" s="4">
        <f t="shared" si="49"/>
        <v>87500.952752167737</v>
      </c>
      <c r="H297" s="4">
        <f t="shared" si="50"/>
        <v>105586.55992343547</v>
      </c>
      <c r="I297" s="4">
        <f t="shared" si="51"/>
        <v>4836.5313999649379</v>
      </c>
      <c r="J297" s="12"/>
      <c r="N297" s="12"/>
      <c r="T297" s="12"/>
    </row>
    <row r="298" spans="1:20" x14ac:dyDescent="0.2">
      <c r="A298" s="8">
        <v>44231</v>
      </c>
      <c r="B298" s="4">
        <f t="shared" si="45"/>
        <v>23068920.709286686</v>
      </c>
      <c r="C298" s="4">
        <f t="shared" si="46"/>
        <v>1500104.2167432203</v>
      </c>
      <c r="D298" s="4">
        <f t="shared" si="47"/>
        <v>17505976.758930199</v>
      </c>
      <c r="E298" s="4">
        <f t="shared" si="48"/>
        <v>801978.31503989012</v>
      </c>
      <c r="G298" s="4">
        <f t="shared" si="49"/>
        <v>85888.872498016848</v>
      </c>
      <c r="H298" s="4">
        <f t="shared" si="50"/>
        <v>104020.97785902028</v>
      </c>
      <c r="I298" s="4">
        <f t="shared" si="51"/>
        <v>4764.8178521492237</v>
      </c>
      <c r="J298" s="12"/>
      <c r="N298" s="12"/>
      <c r="T298" s="12"/>
    </row>
    <row r="299" spans="1:20" x14ac:dyDescent="0.2">
      <c r="A299" s="8">
        <v>44232</v>
      </c>
      <c r="B299" s="4">
        <f t="shared" si="45"/>
        <v>22984627.352922767</v>
      </c>
      <c r="C299" s="4">
        <f t="shared" si="46"/>
        <v>1477247.2719111962</v>
      </c>
      <c r="D299" s="4">
        <f t="shared" si="47"/>
        <v>17608433.876933761</v>
      </c>
      <c r="E299" s="4">
        <f t="shared" si="48"/>
        <v>806671.49823227245</v>
      </c>
      <c r="G299" s="4">
        <f t="shared" si="49"/>
        <v>84293.356363919927</v>
      </c>
      <c r="H299" s="4">
        <f t="shared" si="50"/>
        <v>102457.11800356196</v>
      </c>
      <c r="I299" s="4">
        <f t="shared" si="51"/>
        <v>4693.1831923823611</v>
      </c>
      <c r="J299" s="12"/>
      <c r="N299" s="12"/>
      <c r="T299" s="12"/>
    </row>
    <row r="300" spans="1:20" x14ac:dyDescent="0.2">
      <c r="A300" s="8">
        <v>44233</v>
      </c>
      <c r="B300" s="4">
        <f t="shared" si="45"/>
        <v>22901912.453207411</v>
      </c>
      <c r="C300" s="4">
        <f t="shared" si="46"/>
        <v>1454444.5093471827</v>
      </c>
      <c r="D300" s="4">
        <f t="shared" si="47"/>
        <v>17709329.865605295</v>
      </c>
      <c r="E300" s="4">
        <f t="shared" si="48"/>
        <v>811293.17184010893</v>
      </c>
      <c r="G300" s="4">
        <f t="shared" si="49"/>
        <v>82714.89971535762</v>
      </c>
      <c r="H300" s="4">
        <f t="shared" si="50"/>
        <v>100895.98867153471</v>
      </c>
      <c r="I300" s="4">
        <f t="shared" si="51"/>
        <v>4621.6736078364565</v>
      </c>
      <c r="J300" s="12"/>
      <c r="N300" s="12"/>
      <c r="T300" s="12"/>
    </row>
    <row r="301" spans="1:20" x14ac:dyDescent="0.2">
      <c r="A301" s="8">
        <v>44234</v>
      </c>
      <c r="B301" s="4">
        <f t="shared" si="45"/>
        <v>22820758.495735627</v>
      </c>
      <c r="C301" s="4">
        <f t="shared" si="46"/>
        <v>1431709.5732941676</v>
      </c>
      <c r="D301" s="4">
        <f t="shared" si="47"/>
        <v>17808668.425593708</v>
      </c>
      <c r="E301" s="4">
        <f t="shared" si="48"/>
        <v>815843.50537649507</v>
      </c>
      <c r="G301" s="4">
        <f t="shared" si="49"/>
        <v>81153.957471783666</v>
      </c>
      <c r="H301" s="4">
        <f t="shared" si="50"/>
        <v>99338.559988412584</v>
      </c>
      <c r="I301" s="4">
        <f t="shared" si="51"/>
        <v>4550.3335363861861</v>
      </c>
      <c r="J301" s="12"/>
      <c r="N301" s="12"/>
      <c r="T301" s="12"/>
    </row>
    <row r="302" spans="1:20" x14ac:dyDescent="0.2">
      <c r="A302" s="8">
        <v>44235</v>
      </c>
      <c r="B302" s="4">
        <f t="shared" si="45"/>
        <v>22741147.550316047</v>
      </c>
      <c r="C302" s="4">
        <f t="shared" si="46"/>
        <v>1409055.5491927371</v>
      </c>
      <c r="D302" s="4">
        <f t="shared" si="47"/>
        <v>17906454.189449698</v>
      </c>
      <c r="E302" s="4">
        <f t="shared" si="48"/>
        <v>820322.71104151534</v>
      </c>
      <c r="G302" s="4">
        <f t="shared" si="49"/>
        <v>79610.94541958133</v>
      </c>
      <c r="H302" s="4">
        <f t="shared" si="50"/>
        <v>97785.763855991652</v>
      </c>
      <c r="I302" s="4">
        <f t="shared" si="51"/>
        <v>4479.205665020324</v>
      </c>
      <c r="J302" s="12"/>
      <c r="N302" s="12"/>
      <c r="T302" s="12"/>
    </row>
    <row r="303" spans="1:20" x14ac:dyDescent="0.2">
      <c r="A303" s="8">
        <v>44236</v>
      </c>
      <c r="B303" s="4">
        <f t="shared" si="45"/>
        <v>22663061.30877598</v>
      </c>
      <c r="C303" s="4">
        <f t="shared" si="46"/>
        <v>1386494.9657904638</v>
      </c>
      <c r="D303" s="4">
        <f t="shared" si="47"/>
        <v>18002692.683459561</v>
      </c>
      <c r="E303" s="4">
        <f t="shared" si="48"/>
        <v>824731.04197398981</v>
      </c>
      <c r="G303" s="4">
        <f t="shared" si="49"/>
        <v>78086.241540065384</v>
      </c>
      <c r="H303" s="4">
        <f t="shared" si="50"/>
        <v>96238.494009863949</v>
      </c>
      <c r="I303" s="4">
        <f t="shared" si="51"/>
        <v>4408.3309324744205</v>
      </c>
      <c r="J303" s="12"/>
      <c r="N303" s="12"/>
      <c r="T303" s="12"/>
    </row>
    <row r="304" spans="1:20" x14ac:dyDescent="0.2">
      <c r="A304" s="8">
        <v>44237</v>
      </c>
      <c r="B304" s="4">
        <f t="shared" si="45"/>
        <v>22586481.121428903</v>
      </c>
      <c r="C304" s="4">
        <f t="shared" si="46"/>
        <v>1364039.7984382212</v>
      </c>
      <c r="D304" s="4">
        <f t="shared" si="47"/>
        <v>18097390.289623048</v>
      </c>
      <c r="E304" s="4">
        <f t="shared" si="48"/>
        <v>829068.79050981998</v>
      </c>
      <c r="G304" s="4">
        <f t="shared" si="49"/>
        <v>76580.187347076106</v>
      </c>
      <c r="H304" s="4">
        <f t="shared" si="50"/>
        <v>94697.606163488686</v>
      </c>
      <c r="I304" s="4">
        <f t="shared" si="51"/>
        <v>4337.7485358301656</v>
      </c>
      <c r="J304" s="12"/>
      <c r="N304" s="12"/>
      <c r="T304" s="12"/>
    </row>
    <row r="305" spans="1:20" x14ac:dyDescent="0.2">
      <c r="A305" s="8">
        <v>44238</v>
      </c>
      <c r="B305" s="4">
        <f t="shared" si="45"/>
        <v>22511388.032199793</v>
      </c>
      <c r="C305" s="4">
        <f t="shared" si="46"/>
        <v>1341701.4734931735</v>
      </c>
      <c r="D305" s="4">
        <f t="shared" si="47"/>
        <v>18190554.207856379</v>
      </c>
      <c r="E305" s="4">
        <f t="shared" si="48"/>
        <v>833336.2864506481</v>
      </c>
      <c r="G305" s="4">
        <f t="shared" si="49"/>
        <v>75093.089229110992</v>
      </c>
      <c r="H305" s="4">
        <f t="shared" si="50"/>
        <v>93163.918233330507</v>
      </c>
      <c r="I305" s="4">
        <f t="shared" si="51"/>
        <v>4267.4959408281493</v>
      </c>
      <c r="J305" s="12"/>
      <c r="N305" s="12"/>
      <c r="T305" s="12"/>
    </row>
    <row r="306" spans="1:20" x14ac:dyDescent="0.2">
      <c r="A306" s="8">
        <v>44239</v>
      </c>
      <c r="B306" s="4">
        <f t="shared" si="45"/>
        <v>22437762.812408462</v>
      </c>
      <c r="C306" s="4">
        <f t="shared" si="46"/>
        <v>1319490.8737492769</v>
      </c>
      <c r="D306" s="4">
        <f t="shared" si="47"/>
        <v>18282192.418495964</v>
      </c>
      <c r="E306" s="4">
        <f t="shared" si="48"/>
        <v>837533.89534629101</v>
      </c>
      <c r="G306" s="4">
        <f t="shared" si="49"/>
        <v>73625.219791330033</v>
      </c>
      <c r="H306" s="4">
        <f t="shared" si="50"/>
        <v>91638.210639583762</v>
      </c>
      <c r="I306" s="4">
        <f t="shared" si="51"/>
        <v>4197.6088956429285</v>
      </c>
      <c r="J306" s="12"/>
      <c r="N306" s="12"/>
      <c r="T306" s="12"/>
    </row>
    <row r="307" spans="1:20" x14ac:dyDescent="0.2">
      <c r="A307" s="8">
        <v>44240</v>
      </c>
      <c r="B307" s="4">
        <f t="shared" si="45"/>
        <v>22365585.993215311</v>
      </c>
      <c r="C307" s="4">
        <f t="shared" si="46"/>
        <v>1297418.3448174801</v>
      </c>
      <c r="D307" s="4">
        <f t="shared" si="47"/>
        <v>18372313.645173039</v>
      </c>
      <c r="E307" s="4">
        <f t="shared" si="48"/>
        <v>841662.01679416373</v>
      </c>
      <c r="G307" s="4">
        <f t="shared" si="49"/>
        <v>72176.819193151779</v>
      </c>
      <c r="H307" s="4">
        <f t="shared" si="50"/>
        <v>90121.22667707561</v>
      </c>
      <c r="I307" s="4">
        <f t="shared" si="51"/>
        <v>4128.121447872737</v>
      </c>
      <c r="J307" s="12"/>
      <c r="N307" s="12"/>
      <c r="T307" s="12"/>
    </row>
    <row r="308" spans="1:20" x14ac:dyDescent="0.2">
      <c r="A308" s="8">
        <v>44241</v>
      </c>
      <c r="B308" s="4">
        <f t="shared" si="45"/>
        <v>22294837.896737788</v>
      </c>
      <c r="C308" s="4">
        <f t="shared" si="46"/>
        <v>1275493.7023794698</v>
      </c>
      <c r="D308" s="4">
        <f t="shared" si="47"/>
        <v>18460927.318124074</v>
      </c>
      <c r="E308" s="4">
        <f t="shared" si="48"/>
        <v>845721.08275866415</v>
      </c>
      <c r="G308" s="4">
        <f t="shared" si="49"/>
        <v>70748.096477523795</v>
      </c>
      <c r="H308" s="4">
        <f t="shared" si="50"/>
        <v>88613.672951033892</v>
      </c>
      <c r="I308" s="4">
        <f t="shared" si="51"/>
        <v>4059.0659645004016</v>
      </c>
      <c r="J308" s="12"/>
      <c r="N308" s="12"/>
      <c r="T308" s="12"/>
    </row>
    <row r="309" spans="1:20" x14ac:dyDescent="0.2">
      <c r="A309" s="8">
        <v>44242</v>
      </c>
      <c r="B309" s="4">
        <f t="shared" si="45"/>
        <v>22225498.665849481</v>
      </c>
      <c r="C309" s="4">
        <f t="shared" si="46"/>
        <v>1253726.2402406726</v>
      </c>
      <c r="D309" s="4">
        <f t="shared" si="47"/>
        <v>18548043.537996594</v>
      </c>
      <c r="E309" s="4">
        <f t="shared" si="48"/>
        <v>849711.55591325136</v>
      </c>
      <c r="G309" s="4">
        <f t="shared" si="49"/>
        <v>69339.230888307779</v>
      </c>
      <c r="H309" s="4">
        <f t="shared" si="50"/>
        <v>87116.219872517788</v>
      </c>
      <c r="I309" s="4">
        <f t="shared" si="51"/>
        <v>3990.4731545871982</v>
      </c>
      <c r="J309" s="12"/>
      <c r="N309" s="12"/>
      <c r="T309" s="12"/>
    </row>
    <row r="310" spans="1:20" x14ac:dyDescent="0.2">
      <c r="A310" s="8">
        <v>44243</v>
      </c>
      <c r="B310" s="4">
        <f t="shared" si="45"/>
        <v>22157548.292676922</v>
      </c>
      <c r="C310" s="4">
        <f t="shared" si="46"/>
        <v>1232124.7391103271</v>
      </c>
      <c r="D310" s="4">
        <f t="shared" si="47"/>
        <v>18633673.040205032</v>
      </c>
      <c r="E310" s="4">
        <f t="shared" si="48"/>
        <v>853633.92800771864</v>
      </c>
      <c r="G310" s="4">
        <f t="shared" si="49"/>
        <v>67950.373172559805</v>
      </c>
      <c r="H310" s="4">
        <f t="shared" si="50"/>
        <v>85629.502208437931</v>
      </c>
      <c r="I310" s="4">
        <f t="shared" si="51"/>
        <v>3922.3720944672468</v>
      </c>
      <c r="J310" s="12"/>
      <c r="N310" s="12"/>
      <c r="T310" s="12"/>
    </row>
    <row r="311" spans="1:20" x14ac:dyDescent="0.2">
      <c r="A311" s="8">
        <v>44244</v>
      </c>
      <c r="B311" s="4">
        <f t="shared" si="45"/>
        <v>22090966.645812109</v>
      </c>
      <c r="C311" s="4">
        <f t="shared" si="46"/>
        <v>1210697.4760386872</v>
      </c>
      <c r="D311" s="4">
        <f t="shared" si="47"/>
        <v>18717827.159886267</v>
      </c>
      <c r="E311" s="4">
        <f t="shared" si="48"/>
        <v>857488.71826293529</v>
      </c>
      <c r="G311" s="4">
        <f t="shared" si="49"/>
        <v>66581.646864812079</v>
      </c>
      <c r="H311" s="4">
        <f t="shared" si="50"/>
        <v>84154.119681235359</v>
      </c>
      <c r="I311" s="4">
        <f t="shared" si="51"/>
        <v>3854.7902552165947</v>
      </c>
      <c r="J311" s="12"/>
      <c r="N311" s="12"/>
      <c r="T311" s="12"/>
    </row>
    <row r="312" spans="1:20" x14ac:dyDescent="0.2">
      <c r="A312" s="8">
        <v>44245</v>
      </c>
      <c r="B312" s="4">
        <f t="shared" si="45"/>
        <v>22025733.496261336</v>
      </c>
      <c r="C312" s="4">
        <f t="shared" si="46"/>
        <v>1189452.2344438408</v>
      </c>
      <c r="D312" s="4">
        <f t="shared" si="47"/>
        <v>18800517.797499709</v>
      </c>
      <c r="E312" s="4">
        <f t="shared" si="48"/>
        <v>861276.47179511352</v>
      </c>
      <c r="G312" s="4">
        <f t="shared" si="49"/>
        <v>65233.149550774193</v>
      </c>
      <c r="H312" s="4">
        <f t="shared" si="50"/>
        <v>82690.637613442348</v>
      </c>
      <c r="I312" s="4">
        <f t="shared" si="51"/>
        <v>3787.7535321781784</v>
      </c>
      <c r="J312" s="12"/>
      <c r="N312" s="12"/>
      <c r="T312" s="12"/>
    </row>
    <row r="313" spans="1:20" x14ac:dyDescent="0.2">
      <c r="A313" s="8">
        <v>44246</v>
      </c>
      <c r="B313" s="4">
        <f t="shared" si="45"/>
        <v>21961828.542153168</v>
      </c>
      <c r="C313" s="4">
        <f t="shared" si="46"/>
        <v>1168396.3146631613</v>
      </c>
      <c r="D313" s="4">
        <f t="shared" si="47"/>
        <v>18881757.385112222</v>
      </c>
      <c r="E313" s="4">
        <f t="shared" si="48"/>
        <v>864997.75807144493</v>
      </c>
      <c r="G313" s="4">
        <f t="shared" si="49"/>
        <v>63904.954108166203</v>
      </c>
      <c r="H313" s="4">
        <f t="shared" si="50"/>
        <v>81239.58761251434</v>
      </c>
      <c r="I313" s="4">
        <f t="shared" si="51"/>
        <v>3721.2862763314447</v>
      </c>
      <c r="J313" s="12"/>
      <c r="N313" s="12"/>
      <c r="T313" s="12"/>
    </row>
    <row r="314" spans="1:20" x14ac:dyDescent="0.2">
      <c r="A314" s="8">
        <v>44247</v>
      </c>
      <c r="B314" s="4">
        <f t="shared" si="45"/>
        <v>21899231.432230495</v>
      </c>
      <c r="C314" s="4">
        <f t="shared" si="46"/>
        <v>1147536.5449670393</v>
      </c>
      <c r="D314" s="4">
        <f t="shared" si="47"/>
        <v>18961558.853403717</v>
      </c>
      <c r="E314" s="4">
        <f t="shared" si="48"/>
        <v>868653.1693987482</v>
      </c>
      <c r="G314" s="4">
        <f t="shared" si="49"/>
        <v>62597.109922675067</v>
      </c>
      <c r="H314" s="4">
        <f t="shared" si="50"/>
        <v>79801.468291493919</v>
      </c>
      <c r="I314" s="4">
        <f t="shared" si="51"/>
        <v>3655.4113273033186</v>
      </c>
      <c r="J314" s="12"/>
      <c r="N314" s="12"/>
      <c r="T314" s="12"/>
    </row>
    <row r="315" spans="1:20" x14ac:dyDescent="0.2">
      <c r="A315" s="8">
        <v>44248</v>
      </c>
      <c r="B315" s="4">
        <f t="shared" si="45"/>
        <v>21837921.788153205</v>
      </c>
      <c r="C315" s="4">
        <f t="shared" si="46"/>
        <v>1126879.2929752541</v>
      </c>
      <c r="D315" s="4">
        <f t="shared" si="47"/>
        <v>19039935.599424966</v>
      </c>
      <c r="E315" s="4">
        <f t="shared" si="48"/>
        <v>872243.31944657362</v>
      </c>
      <c r="G315" s="4">
        <f t="shared" si="49"/>
        <v>61309.644077289129</v>
      </c>
      <c r="H315" s="4">
        <f t="shared" si="50"/>
        <v>78376.746021248779</v>
      </c>
      <c r="I315" s="4">
        <f t="shared" si="51"/>
        <v>3590.1500478254516</v>
      </c>
      <c r="J315" s="12"/>
      <c r="N315" s="12"/>
      <c r="T315" s="12"/>
    </row>
    <row r="316" spans="1:20" x14ac:dyDescent="0.2">
      <c r="A316" s="8">
        <v>44249</v>
      </c>
      <c r="B316" s="4">
        <f t="shared" si="45"/>
        <v>21777879.225639693</v>
      </c>
      <c r="C316" s="4">
        <f t="shared" si="46"/>
        <v>1106430.4774191058</v>
      </c>
      <c r="D316" s="4">
        <f t="shared" si="47"/>
        <v>19116901.455135174</v>
      </c>
      <c r="E316" s="4">
        <f t="shared" si="48"/>
        <v>875768.84180602478</v>
      </c>
      <c r="G316" s="4">
        <f t="shared" si="49"/>
        <v>60042.562513512603</v>
      </c>
      <c r="H316" s="4">
        <f t="shared" si="50"/>
        <v>76965.855710209857</v>
      </c>
      <c r="I316" s="4">
        <f t="shared" si="51"/>
        <v>3525.5223594511522</v>
      </c>
      <c r="J316" s="12"/>
      <c r="N316" s="12"/>
      <c r="T316" s="12"/>
    </row>
    <row r="317" spans="1:20" x14ac:dyDescent="0.2">
      <c r="A317" s="8">
        <v>44250</v>
      </c>
      <c r="B317" s="4">
        <f t="shared" si="45"/>
        <v>21719083.3744765</v>
      </c>
      <c r="C317" s="4">
        <f t="shared" si="46"/>
        <v>1086195.5801952195</v>
      </c>
      <c r="D317" s="4">
        <f t="shared" si="47"/>
        <v>19192470.656742901</v>
      </c>
      <c r="E317" s="4">
        <f t="shared" si="48"/>
        <v>879230.38858537888</v>
      </c>
      <c r="G317" s="4">
        <f t="shared" si="49"/>
        <v>58795.851163192689</v>
      </c>
      <c r="H317" s="4">
        <f t="shared" si="50"/>
        <v>75569.201607724928</v>
      </c>
      <c r="I317" s="4">
        <f t="shared" si="51"/>
        <v>3461.5467793540597</v>
      </c>
      <c r="J317" s="12"/>
      <c r="N317" s="12"/>
      <c r="T317" s="12"/>
    </row>
    <row r="318" spans="1:20" x14ac:dyDescent="0.2">
      <c r="A318" s="8">
        <v>44251</v>
      </c>
      <c r="B318" s="4">
        <f t="shared" si="45"/>
        <v>21661513.89742659</v>
      </c>
      <c r="C318" s="4">
        <f t="shared" si="46"/>
        <v>1066179.658659755</v>
      </c>
      <c r="D318" s="4">
        <f t="shared" si="47"/>
        <v>19266657.814870235</v>
      </c>
      <c r="E318" s="4">
        <f t="shared" si="48"/>
        <v>882628.62904341822</v>
      </c>
      <c r="G318" s="4">
        <f t="shared" si="49"/>
        <v>57569.477049908324</v>
      </c>
      <c r="H318" s="4">
        <f t="shared" si="50"/>
        <v>74187.158127333489</v>
      </c>
      <c r="I318" s="4">
        <f t="shared" si="51"/>
        <v>3398.2404580393295</v>
      </c>
      <c r="J318" s="12"/>
      <c r="N318" s="12"/>
      <c r="T318" s="12"/>
    </row>
    <row r="319" spans="1:20" x14ac:dyDescent="0.2">
      <c r="A319" s="8">
        <v>44252</v>
      </c>
      <c r="B319" s="4">
        <f t="shared" si="45"/>
        <v>21605150.508067522</v>
      </c>
      <c r="C319" s="4">
        <f t="shared" si="46"/>
        <v>1046387.3581145564</v>
      </c>
      <c r="D319" s="4">
        <f t="shared" si="47"/>
        <v>19339477.885556694</v>
      </c>
      <c r="E319" s="4">
        <f t="shared" si="48"/>
        <v>885964.24826122518</v>
      </c>
      <c r="G319" s="4">
        <f t="shared" si="49"/>
        <v>56363.389359069493</v>
      </c>
      <c r="H319" s="4">
        <f t="shared" si="50"/>
        <v>72820.070686461273</v>
      </c>
      <c r="I319" s="4">
        <f t="shared" si="51"/>
        <v>3335.6192178069477</v>
      </c>
      <c r="J319" s="12"/>
      <c r="N319" s="12"/>
      <c r="T319" s="12"/>
    </row>
    <row r="320" spans="1:20" x14ac:dyDescent="0.2">
      <c r="A320" s="8">
        <v>44253</v>
      </c>
      <c r="B320" s="4">
        <f t="shared" si="45"/>
        <v>21549972.98759146</v>
      </c>
      <c r="C320" s="4">
        <f t="shared" si="46"/>
        <v>1026822.924439579</v>
      </c>
      <c r="D320" s="4">
        <f t="shared" si="47"/>
        <v>19410946.142115917</v>
      </c>
      <c r="E320" s="4">
        <f t="shared" si="48"/>
        <v>889237.94585304067</v>
      </c>
      <c r="G320" s="4">
        <f t="shared" si="49"/>
        <v>55177.520476062309</v>
      </c>
      <c r="H320" s="4">
        <f t="shared" si="50"/>
        <v>71468.256559224203</v>
      </c>
      <c r="I320" s="4">
        <f t="shared" si="51"/>
        <v>3273.6975918155408</v>
      </c>
      <c r="J320" s="12"/>
      <c r="N320" s="12"/>
      <c r="T320" s="12"/>
    </row>
    <row r="321" spans="1:20" x14ac:dyDescent="0.2">
      <c r="A321" s="8">
        <v>44254</v>
      </c>
      <c r="B321" s="4">
        <f t="shared" si="45"/>
        <v>21495961.200599514</v>
      </c>
      <c r="C321" s="4">
        <f t="shared" si="46"/>
        <v>1007490.2168286975</v>
      </c>
      <c r="D321" s="4">
        <f t="shared" si="47"/>
        <v>19481078.14785514</v>
      </c>
      <c r="E321" s="4">
        <f t="shared" si="48"/>
        <v>892450.43471664446</v>
      </c>
      <c r="G321" s="4">
        <f t="shared" si="49"/>
        <v>54011.786991945541</v>
      </c>
      <c r="H321" s="4">
        <f t="shared" si="50"/>
        <v>70132.005739223256</v>
      </c>
      <c r="I321" s="4">
        <f t="shared" si="51"/>
        <v>3212.4888636038258</v>
      </c>
      <c r="J321" s="12"/>
      <c r="N321" s="12"/>
      <c r="T321" s="12"/>
    </row>
    <row r="322" spans="1:20" x14ac:dyDescent="0.2">
      <c r="A322" s="8">
        <v>44255</v>
      </c>
      <c r="B322" s="4">
        <f t="shared" si="45"/>
        <v>21443095.10992315</v>
      </c>
      <c r="C322" s="4">
        <f t="shared" si="46"/>
        <v>988392.72058872518</v>
      </c>
      <c r="D322" s="4">
        <f t="shared" si="47"/>
        <v>19549889.729664542</v>
      </c>
      <c r="E322" s="4">
        <f t="shared" si="48"/>
        <v>895602.43982357997</v>
      </c>
      <c r="G322" s="4">
        <f t="shared" si="49"/>
        <v>52866.090676363121</v>
      </c>
      <c r="H322" s="4">
        <f t="shared" si="50"/>
        <v>68811.581809400042</v>
      </c>
      <c r="I322" s="4">
        <f t="shared" si="51"/>
        <v>3152.0051069354963</v>
      </c>
      <c r="J322" s="12"/>
      <c r="N322" s="12"/>
      <c r="T322" s="12"/>
    </row>
    <row r="323" spans="1:20" x14ac:dyDescent="0.2">
      <c r="A323" s="8">
        <v>44256</v>
      </c>
      <c r="B323" s="4">
        <f t="shared" si="45"/>
        <v>21391354.79050567</v>
      </c>
      <c r="C323" s="4">
        <f t="shared" si="46"/>
        <v>969533.55996415322</v>
      </c>
      <c r="D323" s="4">
        <f t="shared" si="47"/>
        <v>19617396.952480752</v>
      </c>
      <c r="E323" s="4">
        <f t="shared" si="48"/>
        <v>898694.69704942184</v>
      </c>
      <c r="G323" s="4">
        <f t="shared" si="49"/>
        <v>51740.319417479805</v>
      </c>
      <c r="H323" s="4">
        <f t="shared" si="50"/>
        <v>67507.222816209935</v>
      </c>
      <c r="I323" s="4">
        <f t="shared" si="51"/>
        <v>3092.2572258418686</v>
      </c>
      <c r="J323" s="12"/>
      <c r="N323" s="12"/>
      <c r="T323" s="12"/>
    </row>
    <row r="324" spans="1:20" x14ac:dyDescent="0.2">
      <c r="A324" s="8">
        <v>44257</v>
      </c>
      <c r="B324" s="4">
        <f t="shared" si="45"/>
        <v>21340720.442376789</v>
      </c>
      <c r="C324" s="4">
        <f t="shared" si="46"/>
        <v>950915.5109527366</v>
      </c>
      <c r="D324" s="4">
        <f t="shared" si="47"/>
        <v>19683616.094626304</v>
      </c>
      <c r="E324" s="4">
        <f t="shared" si="48"/>
        <v>901727.95204416686</v>
      </c>
      <c r="G324" s="4">
        <f t="shared" si="49"/>
        <v>50634.348128879989</v>
      </c>
      <c r="H324" s="4">
        <f t="shared" si="50"/>
        <v>66219.142145551668</v>
      </c>
      <c r="I324" s="4">
        <f t="shared" si="51"/>
        <v>3033.2549947449938</v>
      </c>
      <c r="J324" s="12"/>
      <c r="N324" s="12"/>
      <c r="T324" s="12"/>
    </row>
    <row r="325" spans="1:20" x14ac:dyDescent="0.2">
      <c r="A325" s="8">
        <v>44258</v>
      </c>
      <c r="B325" s="4">
        <f t="shared" ref="B325:B367" si="55">B324-G325</f>
        <v>21291172.402753301</v>
      </c>
      <c r="C325" s="4">
        <f t="shared" ref="C325:C367" si="56">C324+G325-H325-I325</f>
        <v>932541.01407960127</v>
      </c>
      <c r="D325" s="4">
        <f t="shared" ref="D325:D367" si="57">D324+H325</f>
        <v>19748563.624024376</v>
      </c>
      <c r="E325" s="4">
        <f t="shared" ref="E325:E367" si="58">E324+I325</f>
        <v>904702.95914271905</v>
      </c>
      <c r="G325" s="4">
        <f t="shared" ref="G325:G367" si="59">C324*M$5*B324/SUM(B324:D324)*M$6</f>
        <v>49548.039623488759</v>
      </c>
      <c r="H325" s="4">
        <f t="shared" ref="H325:H367" si="60">C324*M$7/M$4</f>
        <v>64947.529398071914</v>
      </c>
      <c r="I325" s="4">
        <f t="shared" ref="I325:I367" si="61">C324*M$8/M$4</f>
        <v>2975.0070985521334</v>
      </c>
      <c r="J325" s="12"/>
      <c r="N325" s="12"/>
      <c r="T325" s="12"/>
    </row>
    <row r="326" spans="1:20" x14ac:dyDescent="0.2">
      <c r="A326" s="8">
        <v>44259</v>
      </c>
      <c r="B326" s="4">
        <f t="shared" si="55"/>
        <v>21242691.157298621</v>
      </c>
      <c r="C326" s="4">
        <f t="shared" si="56"/>
        <v>914412.18710002548</v>
      </c>
      <c r="D326" s="4">
        <f t="shared" si="57"/>
        <v>19812256.175286014</v>
      </c>
      <c r="E326" s="4">
        <f t="shared" si="58"/>
        <v>907620.48031533952</v>
      </c>
      <c r="G326" s="4">
        <f t="shared" si="59"/>
        <v>48481.245454681441</v>
      </c>
      <c r="H326" s="4">
        <f t="shared" si="60"/>
        <v>63692.551261636771</v>
      </c>
      <c r="I326" s="4">
        <f t="shared" si="61"/>
        <v>2917.5211726204666</v>
      </c>
      <c r="J326" s="12"/>
      <c r="N326" s="12"/>
      <c r="T326" s="12"/>
    </row>
    <row r="327" spans="1:20" x14ac:dyDescent="0.2">
      <c r="A327" s="8">
        <v>44260</v>
      </c>
      <c r="B327" s="4">
        <f t="shared" si="55"/>
        <v>21195257.350573774</v>
      </c>
      <c r="C327" s="4">
        <f t="shared" si="56"/>
        <v>896530.83760344156</v>
      </c>
      <c r="D327" s="4">
        <f t="shared" si="57"/>
        <v>19874710.527664945</v>
      </c>
      <c r="E327" s="4">
        <f t="shared" si="58"/>
        <v>910481.28415783821</v>
      </c>
      <c r="G327" s="4">
        <f t="shared" si="59"/>
        <v>47433.80672484645</v>
      </c>
      <c r="H327" s="4">
        <f t="shared" si="60"/>
        <v>62454.352378931748</v>
      </c>
      <c r="I327" s="4">
        <f t="shared" si="61"/>
        <v>2860.8038424986512</v>
      </c>
      <c r="J327" s="12"/>
      <c r="N327" s="12"/>
      <c r="T327" s="12"/>
    </row>
    <row r="328" spans="1:20" x14ac:dyDescent="0.2">
      <c r="A328" s="8">
        <v>44261</v>
      </c>
      <c r="B328" s="4">
        <f t="shared" si="55"/>
        <v>21148851.795712024</v>
      </c>
      <c r="C328" s="4">
        <f t="shared" si="56"/>
        <v>878898.47549351852</v>
      </c>
      <c r="D328" s="4">
        <f t="shared" si="57"/>
        <v>19935943.583873261</v>
      </c>
      <c r="E328" s="4">
        <f t="shared" si="58"/>
        <v>913286.14492119756</v>
      </c>
      <c r="G328" s="4">
        <f t="shared" si="59"/>
        <v>46405.554861751385</v>
      </c>
      <c r="H328" s="4">
        <f t="shared" si="60"/>
        <v>61233.056208315065</v>
      </c>
      <c r="I328" s="4">
        <f t="shared" si="61"/>
        <v>2804.8607633593383</v>
      </c>
      <c r="J328" s="12"/>
      <c r="N328" s="12"/>
      <c r="T328" s="12"/>
    </row>
    <row r="329" spans="1:20" x14ac:dyDescent="0.2">
      <c r="A329" s="8">
        <v>44262</v>
      </c>
      <c r="B329" s="4">
        <f t="shared" si="55"/>
        <v>21103455.483348884</v>
      </c>
      <c r="C329" s="4">
        <f t="shared" si="56"/>
        <v>861516.32532140799</v>
      </c>
      <c r="D329" s="4">
        <f t="shared" si="57"/>
        <v>19995972.349749468</v>
      </c>
      <c r="E329" s="4">
        <f t="shared" si="58"/>
        <v>916035.84158024157</v>
      </c>
      <c r="G329" s="4">
        <f t="shared" si="59"/>
        <v>45396.312363140765</v>
      </c>
      <c r="H329" s="4">
        <f t="shared" si="60"/>
        <v>60028.765876207319</v>
      </c>
      <c r="I329" s="4">
        <f t="shared" si="61"/>
        <v>2749.6966590440074</v>
      </c>
      <c r="J329" s="12"/>
      <c r="N329" s="12"/>
      <c r="T329" s="12"/>
    </row>
    <row r="330" spans="1:20" x14ac:dyDescent="0.2">
      <c r="A330" s="8">
        <v>44263</v>
      </c>
      <c r="B330" s="4">
        <f t="shared" si="55"/>
        <v>21059049.589838821</v>
      </c>
      <c r="C330" s="4">
        <f t="shared" si="56"/>
        <v>844385.3384513685</v>
      </c>
      <c r="D330" s="4">
        <f t="shared" si="57"/>
        <v>20054813.914768919</v>
      </c>
      <c r="E330" s="4">
        <f t="shared" si="58"/>
        <v>918731.15694089001</v>
      </c>
      <c r="G330" s="4">
        <f t="shared" si="59"/>
        <v>44405.893510061062</v>
      </c>
      <c r="H330" s="4">
        <f t="shared" si="60"/>
        <v>58841.565019452173</v>
      </c>
      <c r="I330" s="4">
        <f t="shared" si="61"/>
        <v>2695.3153606484047</v>
      </c>
      <c r="J330" s="12"/>
      <c r="N330" s="12"/>
      <c r="T330" s="12"/>
    </row>
    <row r="331" spans="1:20" x14ac:dyDescent="0.2">
      <c r="A331" s="8">
        <v>44264</v>
      </c>
      <c r="B331" s="4">
        <f t="shared" si="55"/>
        <v>21015615.484789353</v>
      </c>
      <c r="C331" s="4">
        <f t="shared" si="56"/>
        <v>827506.20504002506</v>
      </c>
      <c r="D331" s="4">
        <f t="shared" si="57"/>
        <v>20112485.433385149</v>
      </c>
      <c r="E331" s="4">
        <f t="shared" si="58"/>
        <v>921372.87678547355</v>
      </c>
      <c r="G331" s="4">
        <f t="shared" si="59"/>
        <v>43434.105049468541</v>
      </c>
      <c r="H331" s="4">
        <f t="shared" si="60"/>
        <v>57671.518616228474</v>
      </c>
      <c r="I331" s="4">
        <f t="shared" si="61"/>
        <v>2641.719844583567</v>
      </c>
      <c r="J331" s="12"/>
      <c r="N331" s="12"/>
      <c r="T331" s="12"/>
    </row>
    <row r="332" spans="1:20" x14ac:dyDescent="0.2">
      <c r="A332" s="8">
        <v>44265</v>
      </c>
      <c r="B332" s="4">
        <f t="shared" si="55"/>
        <v>20973134.737942625</v>
      </c>
      <c r="C332" s="4">
        <f t="shared" si="56"/>
        <v>810879.36581246497</v>
      </c>
      <c r="D332" s="4">
        <f t="shared" si="57"/>
        <v>20169004.107189383</v>
      </c>
      <c r="E332" s="4">
        <f t="shared" si="58"/>
        <v>923961.7890555273</v>
      </c>
      <c r="G332" s="4">
        <f t="shared" si="59"/>
        <v>42480.746846727299</v>
      </c>
      <c r="H332" s="4">
        <f t="shared" si="60"/>
        <v>56518.673804233717</v>
      </c>
      <c r="I332" s="4">
        <f t="shared" si="61"/>
        <v>2588.9122700537923</v>
      </c>
      <c r="J332" s="12"/>
      <c r="N332" s="12"/>
      <c r="T332" s="12"/>
    </row>
    <row r="333" spans="1:20" x14ac:dyDescent="0.2">
      <c r="A333" s="8">
        <v>44266</v>
      </c>
      <c r="B333" s="4">
        <f t="shared" si="55"/>
        <v>20931589.125433974</v>
      </c>
      <c r="C333" s="4">
        <f t="shared" si="56"/>
        <v>794505.02362022351</v>
      </c>
      <c r="D333" s="4">
        <f t="shared" si="57"/>
        <v>20224387.167874373</v>
      </c>
      <c r="E333" s="4">
        <f t="shared" si="58"/>
        <v>926498.68307142635</v>
      </c>
      <c r="G333" s="4">
        <f t="shared" si="59"/>
        <v>41545.612508649021</v>
      </c>
      <c r="H333" s="4">
        <f t="shared" si="60"/>
        <v>55383.06068499136</v>
      </c>
      <c r="I333" s="4">
        <f t="shared" si="61"/>
        <v>2536.8940158989976</v>
      </c>
      <c r="J333" s="12"/>
      <c r="N333" s="12"/>
      <c r="T333" s="12"/>
    </row>
    <row r="334" spans="1:20" x14ac:dyDescent="0.2">
      <c r="A334" s="8">
        <v>44267</v>
      </c>
      <c r="B334" s="4">
        <f t="shared" si="55"/>
        <v>20890960.635456212</v>
      </c>
      <c r="C334" s="4">
        <f t="shared" si="56"/>
        <v>778383.15476797114</v>
      </c>
      <c r="D334" s="4">
        <f t="shared" si="57"/>
        <v>20278651.860987633</v>
      </c>
      <c r="E334" s="4">
        <f t="shared" si="58"/>
        <v>928984.34878818109</v>
      </c>
      <c r="G334" s="4">
        <f t="shared" si="59"/>
        <v>40628.489977763573</v>
      </c>
      <c r="H334" s="4">
        <f t="shared" si="60"/>
        <v>54264.693113261266</v>
      </c>
      <c r="I334" s="4">
        <f t="shared" si="61"/>
        <v>2485.6657167546991</v>
      </c>
      <c r="J334" s="12"/>
      <c r="N334" s="12"/>
      <c r="T334" s="12"/>
    </row>
    <row r="335" spans="1:20" x14ac:dyDescent="0.2">
      <c r="A335" s="8">
        <v>44268</v>
      </c>
      <c r="B335" s="4">
        <f t="shared" si="55"/>
        <v>20851231.47335767</v>
      </c>
      <c r="C335" s="4">
        <f t="shared" si="56"/>
        <v>762513.52009737166</v>
      </c>
      <c r="D335" s="4">
        <f t="shared" si="57"/>
        <v>20331815.430458285</v>
      </c>
      <c r="E335" s="4">
        <f t="shared" si="58"/>
        <v>931419.57608666946</v>
      </c>
      <c r="G335" s="4">
        <f t="shared" si="59"/>
        <v>39729.162098541266</v>
      </c>
      <c r="H335" s="4">
        <f t="shared" si="60"/>
        <v>53163.56947065243</v>
      </c>
      <c r="I335" s="4">
        <f t="shared" si="61"/>
        <v>2435.2272984883671</v>
      </c>
      <c r="J335" s="12"/>
      <c r="N335" s="12"/>
      <c r="T335" s="12"/>
    </row>
    <row r="336" spans="1:20" x14ac:dyDescent="0.2">
      <c r="A336" s="8">
        <v>44269</v>
      </c>
      <c r="B336" s="4">
        <f t="shared" si="55"/>
        <v>20812384.066201359</v>
      </c>
      <c r="C336" s="4">
        <f t="shared" si="56"/>
        <v>746895.67581815773</v>
      </c>
      <c r="D336" s="4">
        <f t="shared" si="57"/>
        <v>20383895.103880934</v>
      </c>
      <c r="E336" s="4">
        <f t="shared" si="58"/>
        <v>933805.15409954556</v>
      </c>
      <c r="G336" s="4">
        <f t="shared" si="59"/>
        <v>38847.407156312649</v>
      </c>
      <c r="H336" s="4">
        <f t="shared" si="60"/>
        <v>52079.673422650485</v>
      </c>
      <c r="I336" s="4">
        <f t="shared" si="61"/>
        <v>2385.578012876063</v>
      </c>
      <c r="J336" s="12"/>
      <c r="N336" s="12"/>
      <c r="T336" s="12"/>
    </row>
    <row r="337" spans="1:20" x14ac:dyDescent="0.2">
      <c r="A337" s="8">
        <v>44270</v>
      </c>
      <c r="B337" s="4">
        <f t="shared" si="55"/>
        <v>20774401.066811707</v>
      </c>
      <c r="C337" s="4">
        <f t="shared" si="56"/>
        <v>731528.98407794174</v>
      </c>
      <c r="D337" s="4">
        <f t="shared" si="57"/>
        <v>20434908.078539316</v>
      </c>
      <c r="E337" s="4">
        <f t="shared" si="58"/>
        <v>936141.8705710338</v>
      </c>
      <c r="G337" s="4">
        <f t="shared" si="59"/>
        <v>37982.999389652403</v>
      </c>
      <c r="H337" s="4">
        <f t="shared" si="60"/>
        <v>51012.974658380183</v>
      </c>
      <c r="I337" s="4">
        <f t="shared" si="61"/>
        <v>2336.716471488236</v>
      </c>
      <c r="J337" s="12"/>
      <c r="N337" s="12"/>
      <c r="T337" s="12"/>
    </row>
    <row r="338" spans="1:20" x14ac:dyDescent="0.2">
      <c r="A338" s="8">
        <v>44271</v>
      </c>
      <c r="B338" s="4">
        <f t="shared" si="55"/>
        <v>20737265.357334699</v>
      </c>
      <c r="C338" s="4">
        <f t="shared" si="56"/>
        <v>716412.6232636692</v>
      </c>
      <c r="D338" s="4">
        <f t="shared" si="57"/>
        <v>20484871.50815184</v>
      </c>
      <c r="E338" s="4">
        <f t="shared" si="58"/>
        <v>938430.51124979195</v>
      </c>
      <c r="G338" s="4">
        <f t="shared" si="59"/>
        <v>37135.709477008975</v>
      </c>
      <c r="H338" s="4">
        <f t="shared" si="60"/>
        <v>49963.429612523425</v>
      </c>
      <c r="I338" s="4">
        <f t="shared" si="61"/>
        <v>2288.6406787581318</v>
      </c>
      <c r="J338" s="12"/>
      <c r="N338" s="12"/>
      <c r="T338" s="12"/>
    </row>
    <row r="339" spans="1:20" x14ac:dyDescent="0.2">
      <c r="A339" s="8">
        <v>44272</v>
      </c>
      <c r="B339" s="4">
        <f t="shared" si="55"/>
        <v>20700960.052336328</v>
      </c>
      <c r="C339" s="4">
        <f t="shared" si="56"/>
        <v>701545.59802892315</v>
      </c>
      <c r="D339" s="4">
        <f t="shared" si="57"/>
        <v>20533802.49032075</v>
      </c>
      <c r="E339" s="4">
        <f t="shared" si="58"/>
        <v>940671.85931400256</v>
      </c>
      <c r="G339" s="4">
        <f t="shared" si="59"/>
        <v>36305.304998373133</v>
      </c>
      <c r="H339" s="4">
        <f t="shared" si="60"/>
        <v>48930.982168908602</v>
      </c>
      <c r="I339" s="4">
        <f t="shared" si="61"/>
        <v>2241.3480642106219</v>
      </c>
      <c r="J339" s="12"/>
      <c r="N339" s="12"/>
      <c r="T339" s="12"/>
    </row>
    <row r="340" spans="1:20" x14ac:dyDescent="0.2">
      <c r="A340" s="8">
        <v>44273</v>
      </c>
      <c r="B340" s="4">
        <f t="shared" si="55"/>
        <v>20665468.501463544</v>
      </c>
      <c r="C340" s="4">
        <f t="shared" si="56"/>
        <v>686926.74904249934</v>
      </c>
      <c r="D340" s="4">
        <f t="shared" si="57"/>
        <v>20581718.054666124</v>
      </c>
      <c r="E340" s="4">
        <f t="shared" si="58"/>
        <v>942866.69482783589</v>
      </c>
      <c r="G340" s="4">
        <f t="shared" si="59"/>
        <v>35491.550872784901</v>
      </c>
      <c r="H340" s="4">
        <f t="shared" si="60"/>
        <v>47915.564345375453</v>
      </c>
      <c r="I340" s="4">
        <f t="shared" si="61"/>
        <v>2194.8355138333454</v>
      </c>
      <c r="J340" s="12"/>
      <c r="N340" s="12"/>
      <c r="T340" s="12"/>
    </row>
    <row r="341" spans="1:20" x14ac:dyDescent="0.2">
      <c r="A341" s="8">
        <v>44274</v>
      </c>
      <c r="B341" s="4">
        <f t="shared" si="55"/>
        <v>20630774.291691061</v>
      </c>
      <c r="C341" s="4">
        <f t="shared" si="56"/>
        <v>672554.76245480333</v>
      </c>
      <c r="D341" s="4">
        <f t="shared" si="57"/>
        <v>20628635.151625726</v>
      </c>
      <c r="E341" s="4">
        <f t="shared" si="58"/>
        <v>945015.79422841175</v>
      </c>
      <c r="G341" s="4">
        <f t="shared" si="59"/>
        <v>34694.209772482478</v>
      </c>
      <c r="H341" s="4">
        <f t="shared" si="60"/>
        <v>46917.096959602713</v>
      </c>
      <c r="I341" s="4">
        <f t="shared" si="61"/>
        <v>2149.0994005758193</v>
      </c>
      <c r="J341" s="12"/>
      <c r="N341" s="12"/>
      <c r="T341" s="12"/>
    </row>
    <row r="342" spans="1:20" x14ac:dyDescent="0.2">
      <c r="A342" s="8">
        <v>44275</v>
      </c>
      <c r="B342" s="4">
        <f t="shared" si="55"/>
        <v>20596861.249176566</v>
      </c>
      <c r="C342" s="4">
        <f t="shared" si="56"/>
        <v>658428.17907967092</v>
      </c>
      <c r="D342" s="4">
        <f t="shared" si="57"/>
        <v>20674570.641901389</v>
      </c>
      <c r="E342" s="4">
        <f t="shared" si="58"/>
        <v>947119.92984237743</v>
      </c>
      <c r="G342" s="4">
        <f t="shared" si="59"/>
        <v>33913.042514496388</v>
      </c>
      <c r="H342" s="4">
        <f t="shared" si="60"/>
        <v>45935.490275663076</v>
      </c>
      <c r="I342" s="4">
        <f t="shared" si="61"/>
        <v>2104.1356139657419</v>
      </c>
      <c r="J342" s="12"/>
      <c r="N342" s="12"/>
      <c r="T342" s="12"/>
    </row>
    <row r="343" spans="1:20" x14ac:dyDescent="0.2">
      <c r="A343" s="8">
        <v>44276</v>
      </c>
      <c r="B343" s="4">
        <f t="shared" si="55"/>
        <v>20563713.440746076</v>
      </c>
      <c r="C343" s="4">
        <f t="shared" si="56"/>
        <v>644545.40329018387</v>
      </c>
      <c r="D343" s="4">
        <f t="shared" si="57"/>
        <v>20719541.286532529</v>
      </c>
      <c r="E343" s="4">
        <f t="shared" si="58"/>
        <v>949179.86943121243</v>
      </c>
      <c r="G343" s="4">
        <f t="shared" si="59"/>
        <v>33147.808430489466</v>
      </c>
      <c r="H343" s="4">
        <f t="shared" si="60"/>
        <v>44970.644631141527</v>
      </c>
      <c r="I343" s="4">
        <f t="shared" si="61"/>
        <v>2059.9395888349704</v>
      </c>
      <c r="J343" s="12"/>
      <c r="N343" s="12"/>
      <c r="T343" s="12"/>
    </row>
    <row r="344" spans="1:20" x14ac:dyDescent="0.2">
      <c r="A344" s="8">
        <v>44277</v>
      </c>
      <c r="B344" s="4">
        <f t="shared" si="55"/>
        <v>20531315.17503044</v>
      </c>
      <c r="C344" s="4">
        <f t="shared" si="56"/>
        <v>630904.71162795147</v>
      </c>
      <c r="D344" s="4">
        <f t="shared" si="57"/>
        <v>20763563.737577248</v>
      </c>
      <c r="E344" s="4">
        <f t="shared" si="58"/>
        <v>951196.3757643631</v>
      </c>
      <c r="G344" s="4">
        <f t="shared" si="59"/>
        <v>32398.265715637841</v>
      </c>
      <c r="H344" s="4">
        <f t="shared" si="60"/>
        <v>44022.451044719557</v>
      </c>
      <c r="I344" s="4">
        <f t="shared" si="61"/>
        <v>2016.5063331507179</v>
      </c>
      <c r="J344" s="12"/>
      <c r="N344" s="12"/>
      <c r="T344" s="12"/>
    </row>
    <row r="345" spans="1:20" x14ac:dyDescent="0.2">
      <c r="A345" s="8">
        <v>44278</v>
      </c>
      <c r="B345" s="4">
        <f t="shared" si="55"/>
        <v>20499651.0032731</v>
      </c>
      <c r="C345" s="4">
        <f t="shared" si="56"/>
        <v>617504.26112615259</v>
      </c>
      <c r="D345" s="4">
        <f t="shared" si="57"/>
        <v>20806654.529381439</v>
      </c>
      <c r="E345" s="4">
        <f t="shared" si="58"/>
        <v>953170.20621931343</v>
      </c>
      <c r="G345" s="4">
        <f t="shared" si="59"/>
        <v>31664.171757340504</v>
      </c>
      <c r="H345" s="4">
        <f t="shared" si="60"/>
        <v>43090.791804189088</v>
      </c>
      <c r="I345" s="4">
        <f t="shared" si="61"/>
        <v>1973.8304549503052</v>
      </c>
      <c r="J345" s="12"/>
      <c r="N345" s="12"/>
      <c r="T345" s="12"/>
    </row>
    <row r="346" spans="1:20" x14ac:dyDescent="0.2">
      <c r="A346" s="8">
        <v>44279</v>
      </c>
      <c r="B346" s="4">
        <f t="shared" si="55"/>
        <v>20468705.719828565</v>
      </c>
      <c r="C346" s="4">
        <f t="shared" si="56"/>
        <v>604342.09734739095</v>
      </c>
      <c r="D346" s="4">
        <f t="shared" si="57"/>
        <v>20848830.070416354</v>
      </c>
      <c r="E346" s="4">
        <f t="shared" si="58"/>
        <v>955102.11240769387</v>
      </c>
      <c r="G346" s="4">
        <f t="shared" si="59"/>
        <v>30945.283444534991</v>
      </c>
      <c r="H346" s="4">
        <f t="shared" si="60"/>
        <v>42175.541034916227</v>
      </c>
      <c r="I346" s="4">
        <f t="shared" si="61"/>
        <v>1931.9061883803915</v>
      </c>
      <c r="J346" s="12"/>
      <c r="N346" s="12"/>
      <c r="T346" s="12"/>
    </row>
    <row r="347" spans="1:20" x14ac:dyDescent="0.2">
      <c r="A347" s="8">
        <v>44280</v>
      </c>
      <c r="B347" s="4">
        <f t="shared" si="55"/>
        <v>20438464.362370178</v>
      </c>
      <c r="C347" s="4">
        <f t="shared" si="56"/>
        <v>591416.1621381056</v>
      </c>
      <c r="D347" s="4">
        <f t="shared" si="57"/>
        <v>20890106.635665182</v>
      </c>
      <c r="E347" s="4">
        <f t="shared" si="58"/>
        <v>956992.83982653788</v>
      </c>
      <c r="G347" s="4">
        <f t="shared" si="59"/>
        <v>30241.357458385395</v>
      </c>
      <c r="H347" s="4">
        <f t="shared" si="60"/>
        <v>41276.565248826802</v>
      </c>
      <c r="I347" s="4">
        <f t="shared" si="61"/>
        <v>1890.7274188439803</v>
      </c>
      <c r="J347" s="12"/>
      <c r="N347" s="12"/>
      <c r="T347" s="12"/>
    </row>
    <row r="348" spans="1:20" x14ac:dyDescent="0.2">
      <c r="A348" s="8">
        <v>44281</v>
      </c>
      <c r="B348" s="4">
        <f t="shared" si="55"/>
        <v>20408912.211825084</v>
      </c>
      <c r="C348" s="4">
        <f t="shared" si="56"/>
        <v>578724.30110190797</v>
      </c>
      <c r="D348" s="4">
        <f t="shared" si="57"/>
        <v>20930500.359539215</v>
      </c>
      <c r="E348" s="4">
        <f t="shared" si="58"/>
        <v>958843.12753379857</v>
      </c>
      <c r="G348" s="4">
        <f t="shared" si="59"/>
        <v>29552.150545095668</v>
      </c>
      <c r="H348" s="4">
        <f t="shared" si="60"/>
        <v>40393.723874032614</v>
      </c>
      <c r="I348" s="4">
        <f t="shared" si="61"/>
        <v>1850.2877072606445</v>
      </c>
      <c r="J348" s="12"/>
      <c r="N348" s="12"/>
      <c r="T348" s="12"/>
    </row>
    <row r="349" spans="1:20" x14ac:dyDescent="0.2">
      <c r="A349" s="8">
        <v>44282</v>
      </c>
      <c r="B349" s="4">
        <f t="shared" si="55"/>
        <v>20380034.792053498</v>
      </c>
      <c r="C349" s="4">
        <f t="shared" si="56"/>
        <v>566264.27079478698</v>
      </c>
      <c r="D349" s="4">
        <f t="shared" si="57"/>
        <v>20970027.229304474</v>
      </c>
      <c r="E349" s="4">
        <f t="shared" si="58"/>
        <v>960653.70784724597</v>
      </c>
      <c r="G349" s="4">
        <f t="shared" si="59"/>
        <v>28877.419771586741</v>
      </c>
      <c r="H349" s="4">
        <f t="shared" si="60"/>
        <v>39526.869765260315</v>
      </c>
      <c r="I349" s="4">
        <f t="shared" si="61"/>
        <v>1810.5803134473977</v>
      </c>
      <c r="J349" s="12"/>
      <c r="N349" s="12"/>
      <c r="T349" s="12"/>
    </row>
    <row r="350" spans="1:20" x14ac:dyDescent="0.2">
      <c r="A350" s="8">
        <v>44283</v>
      </c>
      <c r="B350" s="4">
        <f t="shared" si="55"/>
        <v>20351817.869288739</v>
      </c>
      <c r="C350" s="4">
        <f t="shared" si="56"/>
        <v>554033.74564563402</v>
      </c>
      <c r="D350" s="4">
        <f t="shared" si="57"/>
        <v>21008703.078999758</v>
      </c>
      <c r="E350" s="4">
        <f t="shared" si="58"/>
        <v>962425.30606587534</v>
      </c>
      <c r="G350" s="4">
        <f t="shared" si="59"/>
        <v>28216.922764760366</v>
      </c>
      <c r="H350" s="4">
        <f t="shared" si="60"/>
        <v>38675.849695283956</v>
      </c>
      <c r="I350" s="4">
        <f t="shared" si="61"/>
        <v>1771.5982186294048</v>
      </c>
      <c r="J350" s="12"/>
      <c r="N350" s="12"/>
      <c r="T350" s="12"/>
    </row>
    <row r="351" spans="1:20" x14ac:dyDescent="0.2">
      <c r="A351" s="8">
        <v>44284</v>
      </c>
      <c r="B351" s="4">
        <f t="shared" si="55"/>
        <v>20324247.451353684</v>
      </c>
      <c r="C351" s="4">
        <f t="shared" si="56"/>
        <v>542030.32460600173</v>
      </c>
      <c r="D351" s="4">
        <f t="shared" si="57"/>
        <v>21046543.583827354</v>
      </c>
      <c r="E351" s="4">
        <f t="shared" si="58"/>
        <v>964158.64021296671</v>
      </c>
      <c r="G351" s="4">
        <f t="shared" si="59"/>
        <v>27570.417935055957</v>
      </c>
      <c r="H351" s="4">
        <f t="shared" si="60"/>
        <v>37840.504827596807</v>
      </c>
      <c r="I351" s="4">
        <f t="shared" si="61"/>
        <v>1733.3341470913406</v>
      </c>
      <c r="J351" s="12"/>
      <c r="N351" s="12"/>
      <c r="T351" s="12"/>
    </row>
    <row r="352" spans="1:20" x14ac:dyDescent="0.2">
      <c r="A352" s="8">
        <v>44285</v>
      </c>
      <c r="B352" s="4">
        <f t="shared" si="55"/>
        <v>20297309.786668696</v>
      </c>
      <c r="C352" s="4">
        <f t="shared" si="56"/>
        <v>530251.53753341944</v>
      </c>
      <c r="D352" s="4">
        <f t="shared" si="57"/>
        <v>21083564.254997943</v>
      </c>
      <c r="E352" s="4">
        <f t="shared" si="58"/>
        <v>965854.42079994839</v>
      </c>
      <c r="G352" s="4">
        <f t="shared" si="59"/>
        <v>26937.664684989388</v>
      </c>
      <c r="H352" s="4">
        <f t="shared" si="60"/>
        <v>37020.671170589922</v>
      </c>
      <c r="I352" s="4">
        <f t="shared" si="61"/>
        <v>1695.7805869816341</v>
      </c>
      <c r="J352" s="12"/>
      <c r="N352" s="12"/>
      <c r="T352" s="12"/>
    </row>
    <row r="353" spans="1:20" x14ac:dyDescent="0.2">
      <c r="A353" s="8">
        <v>44286</v>
      </c>
      <c r="B353" s="4">
        <f t="shared" si="55"/>
        <v>20270991.363065351</v>
      </c>
      <c r="C353" s="4">
        <f t="shared" si="56"/>
        <v>518694.85131294845</v>
      </c>
      <c r="D353" s="4">
        <f t="shared" si="57"/>
        <v>21119780.435011476</v>
      </c>
      <c r="E353" s="4">
        <f t="shared" si="58"/>
        <v>967513.35061023152</v>
      </c>
      <c r="G353" s="4">
        <f t="shared" si="59"/>
        <v>26318.423603344741</v>
      </c>
      <c r="H353" s="4">
        <f t="shared" si="60"/>
        <v>36216.180013532554</v>
      </c>
      <c r="I353" s="4">
        <f t="shared" si="61"/>
        <v>1658.9298102831265</v>
      </c>
      <c r="J353" s="12"/>
      <c r="N353" s="12"/>
      <c r="T353" s="12"/>
    </row>
    <row r="354" spans="1:20" x14ac:dyDescent="0.2">
      <c r="A354" s="8">
        <v>44287</v>
      </c>
      <c r="B354" s="4">
        <f t="shared" si="55"/>
        <v>20245278.90641968</v>
      </c>
      <c r="C354" s="4">
        <f t="shared" si="56"/>
        <v>507357.67572198046</v>
      </c>
      <c r="D354" s="4">
        <f t="shared" si="57"/>
        <v>21155207.29335615</v>
      </c>
      <c r="E354" s="4">
        <f t="shared" si="58"/>
        <v>969136.12450219633</v>
      </c>
      <c r="G354" s="4">
        <f t="shared" si="59"/>
        <v>25712.456645671238</v>
      </c>
      <c r="H354" s="4">
        <f t="shared" si="60"/>
        <v>35426.85834467438</v>
      </c>
      <c r="I354" s="4">
        <f t="shared" si="61"/>
        <v>1622.7738919647959</v>
      </c>
      <c r="J354" s="12"/>
      <c r="N354" s="12"/>
      <c r="T354" s="12"/>
    </row>
    <row r="355" spans="1:20" x14ac:dyDescent="0.2">
      <c r="A355" s="8">
        <v>44288</v>
      </c>
      <c r="B355" s="4">
        <f t="shared" si="55"/>
        <v>20220159.379117962</v>
      </c>
      <c r="C355" s="4">
        <f t="shared" si="56"/>
        <v>496237.3690435579</v>
      </c>
      <c r="D355" s="4">
        <f t="shared" si="57"/>
        <v>21189859.822607961</v>
      </c>
      <c r="E355" s="4">
        <f t="shared" si="58"/>
        <v>970723.42923052656</v>
      </c>
      <c r="G355" s="4">
        <f t="shared" si="59"/>
        <v>25119.527301718881</v>
      </c>
      <c r="H355" s="4">
        <f t="shared" si="60"/>
        <v>34652.529251811262</v>
      </c>
      <c r="I355" s="4">
        <f t="shared" si="61"/>
        <v>1587.304728330196</v>
      </c>
      <c r="J355" s="12"/>
      <c r="N355" s="12"/>
      <c r="T355" s="12"/>
    </row>
    <row r="356" spans="1:20" x14ac:dyDescent="0.2">
      <c r="A356" s="8">
        <v>44289</v>
      </c>
      <c r="B356" s="4">
        <f t="shared" si="55"/>
        <v>20195619.978367534</v>
      </c>
      <c r="C356" s="4">
        <f t="shared" si="56"/>
        <v>485331.24343373091</v>
      </c>
      <c r="D356" s="4">
        <f t="shared" si="57"/>
        <v>21223752.834913634</v>
      </c>
      <c r="E356" s="4">
        <f t="shared" si="58"/>
        <v>972275.94328510563</v>
      </c>
      <c r="G356" s="4">
        <f t="shared" si="59"/>
        <v>24539.400750427169</v>
      </c>
      <c r="H356" s="4">
        <f t="shared" si="60"/>
        <v>33893.012305675009</v>
      </c>
      <c r="I356" s="4">
        <f t="shared" si="61"/>
        <v>1552.5140545791312</v>
      </c>
      <c r="J356" s="12"/>
      <c r="N356" s="12"/>
      <c r="T356" s="12"/>
    </row>
    <row r="357" spans="1:20" x14ac:dyDescent="0.2">
      <c r="A357" s="8">
        <v>44290</v>
      </c>
      <c r="B357" s="4">
        <f t="shared" si="55"/>
        <v>20171648.134364471</v>
      </c>
      <c r="C357" s="4">
        <f t="shared" si="56"/>
        <v>474636.57004866889</v>
      </c>
      <c r="D357" s="4">
        <f t="shared" si="57"/>
        <v>21256900.958840158</v>
      </c>
      <c r="E357" s="4">
        <f t="shared" si="58"/>
        <v>973794.33674670546</v>
      </c>
      <c r="G357" s="4">
        <f t="shared" si="59"/>
        <v>23971.844003061633</v>
      </c>
      <c r="H357" s="4">
        <f t="shared" si="60"/>
        <v>33148.123926523826</v>
      </c>
      <c r="I357" s="4">
        <f t="shared" si="61"/>
        <v>1518.3934615998153</v>
      </c>
      <c r="J357" s="12"/>
      <c r="N357" s="12"/>
      <c r="T357" s="12"/>
    </row>
    <row r="358" spans="1:20" x14ac:dyDescent="0.2">
      <c r="A358" s="8">
        <v>44291</v>
      </c>
      <c r="B358" s="4">
        <f t="shared" si="55"/>
        <v>20148231.508329395</v>
      </c>
      <c r="C358" s="4">
        <f t="shared" si="56"/>
        <v>464150.58393740928</v>
      </c>
      <c r="D358" s="4">
        <f t="shared" si="57"/>
        <v>21289318.636574481</v>
      </c>
      <c r="E358" s="4">
        <f t="shared" si="58"/>
        <v>975279.2711587149</v>
      </c>
      <c r="G358" s="4">
        <f t="shared" si="59"/>
        <v>23416.626035073874</v>
      </c>
      <c r="H358" s="4">
        <f t="shared" si="60"/>
        <v>32417.677734324086</v>
      </c>
      <c r="I358" s="4">
        <f t="shared" si="61"/>
        <v>1484.9344120094067</v>
      </c>
      <c r="J358" s="12"/>
      <c r="N358" s="12"/>
      <c r="T358" s="12"/>
    </row>
    <row r="359" spans="1:20" x14ac:dyDescent="0.2">
      <c r="A359" s="8">
        <v>44292</v>
      </c>
      <c r="B359" s="4">
        <f t="shared" si="55"/>
        <v>20125357.990422156</v>
      </c>
      <c r="C359" s="4">
        <f t="shared" si="56"/>
        <v>453870.48870626389</v>
      </c>
      <c r="D359" s="4">
        <f t="shared" si="57"/>
        <v>21321020.121457405</v>
      </c>
      <c r="E359" s="4">
        <f t="shared" si="58"/>
        <v>976731.39941417624</v>
      </c>
      <c r="G359" s="4">
        <f t="shared" si="59"/>
        <v>22873.517907240988</v>
      </c>
      <c r="H359" s="4">
        <f t="shared" si="60"/>
        <v>31701.484882925055</v>
      </c>
      <c r="I359" s="4">
        <f t="shared" si="61"/>
        <v>1452.1282554613231</v>
      </c>
      <c r="J359" s="12"/>
      <c r="N359" s="12"/>
      <c r="T359" s="12"/>
    </row>
    <row r="360" spans="1:20" x14ac:dyDescent="0.2">
      <c r="A360" s="8">
        <v>44293</v>
      </c>
      <c r="B360" s="4">
        <f t="shared" si="55"/>
        <v>20103015.697545536</v>
      </c>
      <c r="C360" s="4">
        <f t="shared" si="56"/>
        <v>443793.4609610092</v>
      </c>
      <c r="D360" s="4">
        <f t="shared" si="57"/>
        <v>21352019.475836042</v>
      </c>
      <c r="E360" s="4">
        <f t="shared" si="58"/>
        <v>978151.36565741443</v>
      </c>
      <c r="G360" s="4">
        <f t="shared" si="59"/>
        <v>22342.292876621312</v>
      </c>
      <c r="H360" s="4">
        <f t="shared" si="60"/>
        <v>30999.354378637825</v>
      </c>
      <c r="I360" s="4">
        <f t="shared" si="61"/>
        <v>1419.9662432381683</v>
      </c>
      <c r="J360" s="12"/>
      <c r="N360" s="12"/>
      <c r="T360" s="12"/>
    </row>
    <row r="361" spans="1:20" x14ac:dyDescent="0.2">
      <c r="A361" s="8">
        <v>44294</v>
      </c>
      <c r="B361" s="4">
        <f t="shared" si="55"/>
        <v>20081192.971047692</v>
      </c>
      <c r="C361" s="4">
        <f t="shared" si="56"/>
        <v>433916.65453306661</v>
      </c>
      <c r="D361" s="4">
        <f t="shared" si="57"/>
        <v>21382330.569219679</v>
      </c>
      <c r="E361" s="4">
        <f t="shared" si="58"/>
        <v>979539.80519956385</v>
      </c>
      <c r="G361" s="4">
        <f t="shared" si="59"/>
        <v>21822.72649784376</v>
      </c>
      <c r="H361" s="4">
        <f t="shared" si="60"/>
        <v>30311.09338363693</v>
      </c>
      <c r="I361" s="4">
        <f t="shared" si="61"/>
        <v>1388.439542149443</v>
      </c>
      <c r="J361" s="12"/>
      <c r="N361" s="12"/>
      <c r="T361" s="12"/>
    </row>
    <row r="362" spans="1:20" x14ac:dyDescent="0.2">
      <c r="A362" s="8">
        <v>44295</v>
      </c>
      <c r="B362" s="4">
        <f t="shared" si="55"/>
        <v>20059878.374332462</v>
      </c>
      <c r="C362" s="4">
        <f t="shared" si="56"/>
        <v>424237.2044959343</v>
      </c>
      <c r="D362" s="4">
        <f t="shared" si="57"/>
        <v>21411967.076724287</v>
      </c>
      <c r="E362" s="4">
        <f t="shared" si="58"/>
        <v>980897.3444473173</v>
      </c>
      <c r="G362" s="4">
        <f t="shared" si="59"/>
        <v>21314.59671522956</v>
      </c>
      <c r="H362" s="4">
        <f t="shared" si="60"/>
        <v>29636.507504608453</v>
      </c>
      <c r="I362" s="4">
        <f t="shared" si="61"/>
        <v>1357.5392477534513</v>
      </c>
      <c r="J362" s="12"/>
      <c r="N362" s="12"/>
      <c r="T362" s="12"/>
    </row>
    <row r="363" spans="1:20" x14ac:dyDescent="0.2">
      <c r="A363" s="8">
        <v>44296</v>
      </c>
      <c r="B363" s="4">
        <f t="shared" si="55"/>
        <v>20039060.690386236</v>
      </c>
      <c r="C363" s="4">
        <f t="shared" si="56"/>
        <v>414752.23097816488</v>
      </c>
      <c r="D363" s="4">
        <f t="shared" si="57"/>
        <v>21440942.477791358</v>
      </c>
      <c r="E363" s="4">
        <f t="shared" si="58"/>
        <v>982224.60084424028</v>
      </c>
      <c r="G363" s="4">
        <f t="shared" si="59"/>
        <v>20817.68394622585</v>
      </c>
      <c r="H363" s="4">
        <f t="shared" si="60"/>
        <v>28975.401067072315</v>
      </c>
      <c r="I363" s="4">
        <f t="shared" si="61"/>
        <v>1327.2563969229943</v>
      </c>
      <c r="J363" s="12"/>
      <c r="N363" s="12"/>
      <c r="T363" s="12"/>
    </row>
    <row r="364" spans="1:20" x14ac:dyDescent="0.2">
      <c r="A364" s="8">
        <v>44297</v>
      </c>
      <c r="B364" s="4">
        <f t="shared" si="55"/>
        <v>20018728.919229623</v>
      </c>
      <c r="C364" s="4">
        <f t="shared" si="56"/>
        <v>405458.84277919441</v>
      </c>
      <c r="D364" s="4">
        <f t="shared" si="57"/>
        <v>21469270.055167165</v>
      </c>
      <c r="E364" s="4">
        <f t="shared" si="58"/>
        <v>983522.1828240148</v>
      </c>
      <c r="G364" s="4">
        <f t="shared" si="59"/>
        <v>20331.771156612725</v>
      </c>
      <c r="H364" s="4">
        <f t="shared" si="60"/>
        <v>28327.577375808665</v>
      </c>
      <c r="I364" s="4">
        <f t="shared" si="61"/>
        <v>1297.5819797745444</v>
      </c>
      <c r="J364" s="12"/>
      <c r="N364" s="12"/>
      <c r="T364" s="12"/>
    </row>
    <row r="365" spans="1:20" x14ac:dyDescent="0.2">
      <c r="A365" s="8">
        <v>44298</v>
      </c>
      <c r="B365" s="4">
        <f t="shared" si="55"/>
        <v>19998872.275301695</v>
      </c>
      <c r="C365" s="4">
        <f t="shared" si="56"/>
        <v>396354.14079432143</v>
      </c>
      <c r="D365" s="4">
        <f t="shared" si="57"/>
        <v>21496962.894128982</v>
      </c>
      <c r="E365" s="4">
        <f t="shared" si="58"/>
        <v>984790.68977499544</v>
      </c>
      <c r="G365" s="4">
        <f t="shared" si="59"/>
        <v>19856.643927926612</v>
      </c>
      <c r="H365" s="4">
        <f t="shared" si="60"/>
        <v>27692.838961818979</v>
      </c>
      <c r="I365" s="4">
        <f t="shared" si="61"/>
        <v>1268.5069509806224</v>
      </c>
      <c r="J365" s="12"/>
      <c r="N365" s="12"/>
      <c r="T365" s="12"/>
    </row>
    <row r="366" spans="1:20" x14ac:dyDescent="0.2">
      <c r="A366" s="8">
        <v>44299</v>
      </c>
      <c r="B366" s="4">
        <f t="shared" si="55"/>
        <v>19979480.18478417</v>
      </c>
      <c r="C366" s="4">
        <f t="shared" si="56"/>
        <v>387435.22125510982</v>
      </c>
      <c r="D366" s="4">
        <f t="shared" si="57"/>
        <v>21524033.881945234</v>
      </c>
      <c r="E366" s="4">
        <f t="shared" si="58"/>
        <v>986030.7120154805</v>
      </c>
      <c r="G366" s="4">
        <f t="shared" si="59"/>
        <v>19392.090517525598</v>
      </c>
      <c r="H366" s="4">
        <f t="shared" si="60"/>
        <v>27070.987816252156</v>
      </c>
      <c r="I366" s="4">
        <f t="shared" si="61"/>
        <v>1240.0222404850913</v>
      </c>
      <c r="J366" s="12"/>
      <c r="N366" s="12"/>
      <c r="T366" s="12"/>
    </row>
    <row r="367" spans="1:20" x14ac:dyDescent="0.2">
      <c r="A367" s="8">
        <v>44300</v>
      </c>
      <c r="B367" s="4">
        <f t="shared" si="55"/>
        <v>19960542.282872465</v>
      </c>
      <c r="C367" s="4">
        <f t="shared" si="56"/>
        <v>378699.17879144941</v>
      </c>
      <c r="D367" s="4">
        <f t="shared" si="57"/>
        <v>21550495.707556959</v>
      </c>
      <c r="E367" s="4">
        <f t="shared" si="58"/>
        <v>987242.83077912149</v>
      </c>
      <c r="G367" s="4">
        <f t="shared" si="59"/>
        <v>18937.901911704572</v>
      </c>
      <c r="H367" s="4">
        <f t="shared" si="60"/>
        <v>26461.825611724002</v>
      </c>
      <c r="I367" s="4">
        <f t="shared" si="61"/>
        <v>1212.1187636409863</v>
      </c>
      <c r="J367" s="12"/>
      <c r="N367" s="12"/>
      <c r="T367" s="12"/>
    </row>
    <row r="368" spans="1:20" x14ac:dyDescent="0.2">
      <c r="J368" s="12"/>
      <c r="N368" s="12"/>
      <c r="T368" s="12"/>
    </row>
  </sheetData>
  <mergeCells count="7">
    <mergeCell ref="L46:L47"/>
    <mergeCell ref="K16:M16"/>
    <mergeCell ref="K38:M38"/>
    <mergeCell ref="A1:I1"/>
    <mergeCell ref="O1:S2"/>
    <mergeCell ref="K9:M9"/>
    <mergeCell ref="K1:M1"/>
  </mergeCells>
  <pageMargins left="0.7" right="0.7" top="0.75" bottom="0.75" header="0.3" footer="0.3"/>
  <pageSetup orientation="portrait" horizontalDpi="360" verticalDpi="360" r:id="rId1"/>
  <ignoredErrors>
    <ignoredError sqref="G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2020-03-23T04:02:13Z</dcterms:created>
  <dcterms:modified xsi:type="dcterms:W3CDTF">2020-04-17T17:29:21Z</dcterms:modified>
</cp:coreProperties>
</file>